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k\bpad\Budžeta_attīstības_nodaļa\BUDZETI\BUDZETS_2021\Prioritārie pasākumi\1_Info_ziņojums_iesniegšanai_MK\"/>
    </mc:Choice>
  </mc:AlternateContent>
  <bookViews>
    <workbookView xWindow="0" yWindow="0" windowWidth="25200" windowHeight="11835"/>
  </bookViews>
  <sheets>
    <sheet name="Saraksts" sheetId="2" r:id="rId1"/>
  </sheets>
  <definedNames>
    <definedName name="_xlnm.Print_Titles" localSheetId="0">Saraksts!#REF!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2" l="1"/>
  <c r="H45" i="2"/>
  <c r="I45" i="2"/>
  <c r="J45" i="2"/>
  <c r="F45" i="2"/>
  <c r="F40" i="2" l="1"/>
  <c r="G35" i="2" l="1"/>
  <c r="H35" i="2"/>
  <c r="I35" i="2"/>
  <c r="J35" i="2"/>
  <c r="F35" i="2"/>
  <c r="G31" i="2" l="1"/>
  <c r="H31" i="2"/>
  <c r="I31" i="2"/>
  <c r="F31" i="2"/>
  <c r="J32" i="2"/>
  <c r="J31" i="2" s="1"/>
  <c r="F29" i="2" l="1"/>
  <c r="G29" i="2"/>
  <c r="H29" i="2"/>
  <c r="I29" i="2"/>
  <c r="J29" i="2"/>
  <c r="G27" i="2" l="1"/>
  <c r="H27" i="2"/>
  <c r="I27" i="2"/>
  <c r="J27" i="2"/>
  <c r="F27" i="2"/>
  <c r="G21" i="2" l="1"/>
  <c r="H21" i="2"/>
  <c r="I21" i="2"/>
  <c r="J21" i="2"/>
  <c r="F21" i="2"/>
  <c r="G24" i="2"/>
  <c r="H24" i="2"/>
  <c r="I24" i="2"/>
  <c r="J24" i="2"/>
  <c r="F24" i="2"/>
  <c r="I14" i="2" l="1"/>
  <c r="G14" i="2"/>
  <c r="F14" i="2"/>
  <c r="J14" i="2"/>
  <c r="H14" i="2"/>
  <c r="G9" i="2"/>
  <c r="H9" i="2"/>
  <c r="I9" i="2"/>
  <c r="J9" i="2"/>
  <c r="F9" i="2"/>
  <c r="F11" i="2"/>
  <c r="F8" i="2" l="1"/>
  <c r="G40" i="2"/>
  <c r="H40" i="2"/>
  <c r="I40" i="2"/>
  <c r="J40" i="2"/>
  <c r="G11" i="2" l="1"/>
  <c r="H11" i="2"/>
  <c r="I11" i="2"/>
  <c r="J11" i="2"/>
  <c r="I8" i="2" l="1"/>
  <c r="H8" i="2"/>
  <c r="G8" i="2"/>
  <c r="J8" i="2"/>
</calcChain>
</file>

<file path=xl/sharedStrings.xml><?xml version="1.0" encoding="utf-8"?>
<sst xmlns="http://schemas.openxmlformats.org/spreadsheetml/2006/main" count="243" uniqueCount="158">
  <si>
    <t>Neatkarīgo institūciju iesniegtie pieprasījumi prioritārajiem pasākumiem</t>
  </si>
  <si>
    <t>Prioritāra pasākuma kods</t>
  </si>
  <si>
    <t>Prioritāra pasākuma nosaukums</t>
  </si>
  <si>
    <t>turpmākā laikposmā līdz pasākuma pabeigšanai 
(ja tas ir terminēts)</t>
  </si>
  <si>
    <t>turpmāk katru gadu
(ja pasākums nav terminēts)</t>
  </si>
  <si>
    <t>Pasākuma pabeigšanas gads
(ja tas ir terminēts)</t>
  </si>
  <si>
    <t>Kopā (visi prioritārie pasākumi):</t>
  </si>
  <si>
    <t>05_01_P_N</t>
  </si>
  <si>
    <t>Tiesībsarga birojs</t>
  </si>
  <si>
    <t>19_01_P_N</t>
  </si>
  <si>
    <t>19_02_P_N</t>
  </si>
  <si>
    <t>19_03_P_N</t>
  </si>
  <si>
    <t>19_04_P_N</t>
  </si>
  <si>
    <t>19_05_P_N</t>
  </si>
  <si>
    <t>19_06_P_N</t>
  </si>
  <si>
    <t>19_07_P_N</t>
  </si>
  <si>
    <t>24_01_P_N</t>
  </si>
  <si>
    <t>Valsts kontrole</t>
  </si>
  <si>
    <t>30_02_P_N</t>
  </si>
  <si>
    <t>30_03_P_N</t>
  </si>
  <si>
    <t>30_04_P_N</t>
  </si>
  <si>
    <t>32_01_P_N</t>
  </si>
  <si>
    <t>32_02_P_N</t>
  </si>
  <si>
    <t>32_03_P_N</t>
  </si>
  <si>
    <t>32_04_P_N</t>
  </si>
  <si>
    <t>47_01_P_N</t>
  </si>
  <si>
    <t>47_02_P_N</t>
  </si>
  <si>
    <t>47_03_P_N</t>
  </si>
  <si>
    <t>47_04_P_N</t>
  </si>
  <si>
    <t>47_05_P_N</t>
  </si>
  <si>
    <t>47_06_P_N</t>
  </si>
  <si>
    <t>47_07_P_N</t>
  </si>
  <si>
    <t>47_08_P_N</t>
  </si>
  <si>
    <t>47_09_P_N</t>
  </si>
  <si>
    <t>47_10_P_N</t>
  </si>
  <si>
    <t>47_11_P_N</t>
  </si>
  <si>
    <t>2021.gads</t>
  </si>
  <si>
    <t>Fizisko personu datu aizsardzība</t>
  </si>
  <si>
    <t>05_02_P_N</t>
  </si>
  <si>
    <t>Apsardzes nodrošināšana valsts noslēpuma objektos</t>
  </si>
  <si>
    <t>Drošības sistēmu ieviešana tiesās</t>
  </si>
  <si>
    <t xml:space="preserve">Prokuratūras informācijas tehnoloģiju infrastruktūras uzturēšana un nepieciešamā drošības līmeņa nodrošināšana </t>
  </si>
  <si>
    <t>19_01_P_DVI</t>
  </si>
  <si>
    <r>
      <t xml:space="preserve">Papildu nepieciešamais finansējums, </t>
    </r>
    <r>
      <rPr>
        <i/>
        <sz val="8"/>
        <color theme="1"/>
        <rFont val="Arial"/>
        <family val="2"/>
        <charset val="186"/>
      </rPr>
      <t>euro</t>
    </r>
  </si>
  <si>
    <t>2022.gads</t>
  </si>
  <si>
    <t>Tiesībsarga biroja kapacitātes stiprināšana</t>
  </si>
  <si>
    <t>Vispārīgās datu aizsardzības regulas piemērošana un tās uzlikto funkciju nodrošināšana</t>
  </si>
  <si>
    <t>Valsts kontroles (VK) revīziju rezultātu ietekmes stiprināšana efektīvas, atbildīgas, pārredzamas publiskās pārvaldes attīstībai</t>
  </si>
  <si>
    <t>28_01_P_N</t>
  </si>
  <si>
    <t>Latvijas Republikas Augstākās tiesas darbinieku atalgojuma palielināšana</t>
  </si>
  <si>
    <t>28_02_P_N</t>
  </si>
  <si>
    <t>30_01_P_N</t>
  </si>
  <si>
    <t>05. Tiesībsarga birojs</t>
  </si>
  <si>
    <t>19. Tieslietu ministrija (Datu valsts inspekcija)</t>
  </si>
  <si>
    <t>19. Tieslietu ministrija (Zemesgrāmatu nodaļas, rajonu (pilsētu) tiesas un apgabaltiesas)</t>
  </si>
  <si>
    <t>24. Valsts kontrole</t>
  </si>
  <si>
    <t>28. Augstākā tiesa</t>
  </si>
  <si>
    <t>30. Satversmes tiesa</t>
  </si>
  <si>
    <t>32. Prokuratūra</t>
  </si>
  <si>
    <t>47. Radio un televīzija</t>
  </si>
  <si>
    <t>Budžeta programmas (apakšprogrammas) kods un nosaukums</t>
  </si>
  <si>
    <t>N.p.k.</t>
  </si>
  <si>
    <t>01.00.00</t>
  </si>
  <si>
    <t>Apgabaltiesas un rajonu (pilsētu) tiesas</t>
  </si>
  <si>
    <t>03.02.00</t>
  </si>
  <si>
    <t>Kopā:</t>
  </si>
  <si>
    <t>Tiesu administrēšana</t>
  </si>
  <si>
    <t>03.01.00</t>
  </si>
  <si>
    <t>Tiesa</t>
  </si>
  <si>
    <t>Prokuratūras iestāžu uzturēšana</t>
  </si>
  <si>
    <t>04.00.00</t>
  </si>
  <si>
    <t>Latvijas Televīzijas programmu veidošana un izplatīšana</t>
  </si>
  <si>
    <t>Komerciālās televīzijas un radio</t>
  </si>
  <si>
    <t>Ministrs</t>
  </si>
  <si>
    <t>J.Reirs</t>
  </si>
  <si>
    <t>01. Valsts prezidents kanceleja</t>
  </si>
  <si>
    <t>01_01_P_N</t>
  </si>
  <si>
    <t>Valsts prezidenta kanceleja</t>
  </si>
  <si>
    <t>Atlaišanas pabalsts tiesībsargam</t>
  </si>
  <si>
    <t>Tiesu darbinieku mēnešalgu paaugstināšana</t>
  </si>
  <si>
    <t>Tiesnešu un tiesu darbinieku kompetenču stiprināšana</t>
  </si>
  <si>
    <t>Videokonferenču un datortehnikas infrastruktūras pilnveidošana</t>
  </si>
  <si>
    <t>2021</t>
  </si>
  <si>
    <t>2031</t>
  </si>
  <si>
    <t>E-lietas ieviešana tiesvedības procesā</t>
  </si>
  <si>
    <t>19_08_P_N</t>
  </si>
  <si>
    <t>Mākoņpakalpojumu licenču atjaunošana un uzturēšana</t>
  </si>
  <si>
    <t>Probācijas īstenošana</t>
  </si>
  <si>
    <t xml:space="preserve">09.02.00 </t>
  </si>
  <si>
    <t>Augstākās tiesas informācijas tehnoloģiju infrastruktūras mobilitātes attīstīšana</t>
  </si>
  <si>
    <t>28_03_P_N</t>
  </si>
  <si>
    <t xml:space="preserve"> Augstākās tiesas Administratīvā departamenta kapacitātes palielināšana</t>
  </si>
  <si>
    <t>Satversmes tiesas administratīvās pārvaldības stiprināšana</t>
  </si>
  <si>
    <t>Stiprināt Satversmes tiesas funkcionālo kapacitāti</t>
  </si>
  <si>
    <t>Stiprināt tiesas analītisko kapacitāti</t>
  </si>
  <si>
    <t>Satversmes tiesas tiesneša atlaišanas pabalsts</t>
  </si>
  <si>
    <t xml:space="preserve">Prokuratūras darbinieku atalgojuma palielināšana </t>
  </si>
  <si>
    <t xml:space="preserve">Eiropas deleģēto prokuroru biroja izveide un darbība </t>
  </si>
  <si>
    <t xml:space="preserve">VSIA "Latvijas Radio" attīstība pēc iziešana no reklāmas tirgus
</t>
  </si>
  <si>
    <t>VSIA "Latvijas Televīzija" attīstība pēc iziešanas no reklāmas tirgus</t>
  </si>
  <si>
    <t xml:space="preserve"> Aktuālie informatīvās telpas drošības pasākumi (Mākoņtehnoloģiju pakalpojums)</t>
  </si>
  <si>
    <t>Sabiedriskā pasūtījuma satura veidošana komerciālajos elektroniskajos plašsaziņas līdzekļos, stiprinot Latvijas informatīvo telpu</t>
  </si>
  <si>
    <t>VSIA "Latvijas Televīzija" atalgojuma konkurētspējas atpalicības mazināšana</t>
  </si>
  <si>
    <t xml:space="preserve">VSIA "Latvijas Radio" kapacitātes stiprināšana
</t>
  </si>
  <si>
    <t>NEPLP  darbinieku piemaksa par personisko darba ieguldījumu un darba kvalitāti</t>
  </si>
  <si>
    <t>NEPLP Monitoringa departamenta kapacitātes stiprināšana</t>
  </si>
  <si>
    <t>Studiju režiju atjaunošana vienotas aparatūras kompleksa izveides otrā un trešā kārta, nodrošinot VSIA "Latvijas Televīzija" režiju pārēju uz HD apraides formātu</t>
  </si>
  <si>
    <t>47_12_P_N</t>
  </si>
  <si>
    <t>Satura informācijas vadības sistēmas (Media Asset Management - MAM) iegāde.</t>
  </si>
  <si>
    <t>47_13_P_N</t>
  </si>
  <si>
    <t>VSIA "Latvijas Radio" IT resursu modernizācija un tehniskā nodrošinājuma atjaunošana</t>
  </si>
  <si>
    <t>47_14_P_N</t>
  </si>
  <si>
    <t>VSIA "Latvijas Televīzija" un VSAI "Latvijas Radio" apvienotais korespondentpunkts Vašingtonā, ASV</t>
  </si>
  <si>
    <t>47_15_P_N</t>
  </si>
  <si>
    <t xml:space="preserve">2021.gada Vasaras un 2022.gada  Ziemas olimpiskās spēles </t>
  </si>
  <si>
    <t>47_16_P_N</t>
  </si>
  <si>
    <t>Kompleksās transformatoru apakšstacijas rekonstrukcija</t>
  </si>
  <si>
    <t>47_17_P_N</t>
  </si>
  <si>
    <t>VSIA "Latvijas Radio" ēkas logu nomaiņa un galveno ieejas durvju restaurācija</t>
  </si>
  <si>
    <t>47_18_P_N</t>
  </si>
  <si>
    <t>VSIA "Latvijas Televīzija" ēkas stiklojuma nomaiņa</t>
  </si>
  <si>
    <t>47_19_P_N</t>
  </si>
  <si>
    <t>VSIA "Latvijas Radio" telpu kapitālo remontdarbu projektēšana un realizācija un ēkas jumta nomaiņa</t>
  </si>
  <si>
    <t>47_20_P_N</t>
  </si>
  <si>
    <t>Četru ātrgaitas liftu un to vadības sistēmas iegāde</t>
  </si>
  <si>
    <t>47_21_P_N</t>
  </si>
  <si>
    <t>Fiziskās piekļuves ierobežojošas drošības sistēmas ierīkošana VSIA "Latvijas Televīzija" ēkā</t>
  </si>
  <si>
    <t>47_22_P_N</t>
  </si>
  <si>
    <t>VSIA "Latvijas Radio" telefonsakaru sistēmas un ēkas video novērošanas sistēmas modernizācija</t>
  </si>
  <si>
    <t>47_23_P_N</t>
  </si>
  <si>
    <t>VSIA "Latvijas Televīzija" ēkas jumta seguma nomaiņa</t>
  </si>
  <si>
    <t>47_24_P_N</t>
  </si>
  <si>
    <t>VSIA "Latvijas Televīzija" ēkas kompleksa apkures sistēmas renovācija</t>
  </si>
  <si>
    <t>47_25_P_N</t>
  </si>
  <si>
    <t>VSIA "Latvijas Radio" ēkas renovācijas projekta izstrāde un ieviešana</t>
  </si>
  <si>
    <t>2026</t>
  </si>
  <si>
    <t>47_26_P_N</t>
  </si>
  <si>
    <t>VSIA "Latvijas Televīzija" ēkas renovācijas projekta izstrāde un ieviešana</t>
  </si>
  <si>
    <t>Radioprogrammu veidošana un izplatīšana</t>
  </si>
  <si>
    <t xml:space="preserve">02.00.00 </t>
  </si>
  <si>
    <t>Nozares vadība</t>
  </si>
  <si>
    <t>3. pielikums informatīvajam ziņojumam "Par ministriju un citu centrālo valsts iestāžu prioritārajiem pasākumiem 2021., 2022. un 2023.gadam"</t>
  </si>
  <si>
    <t>2023.gads</t>
  </si>
  <si>
    <t>Vigups, 67095676
edgars.vigups@fm.gov.lv</t>
  </si>
  <si>
    <t>04.03.00</t>
  </si>
  <si>
    <t>*</t>
  </si>
  <si>
    <t>**</t>
  </si>
  <si>
    <r>
      <t xml:space="preserve">Atbalstīts finansējums 142 962  </t>
    </r>
    <r>
      <rPr>
        <i/>
        <sz val="9"/>
        <rFont val="Arial"/>
        <family val="2"/>
        <charset val="186"/>
      </rPr>
      <t xml:space="preserve">euro </t>
    </r>
    <r>
      <rPr>
        <sz val="9"/>
        <rFont val="Arial"/>
        <family val="2"/>
        <charset val="186"/>
      </rPr>
      <t>apmērā 2021.gadam un turpmāk ik gadu nomas maksu pieauguma segšanai. 
Finansējums pārdalīts no FM resora (saskaņā ar MK 18.08.2020 sēdē  izskatīto IZ par izdevumu pārskatīšanu).</t>
    </r>
  </si>
  <si>
    <t>Satura veidošana VSIA "Latvijas Radio" programmās, tajā skaitā disasporas mērķa grupai saiknes ar Latviju stiprināšanai</t>
  </si>
  <si>
    <t>Telpu nomas maksas pieaugums*</t>
  </si>
  <si>
    <t>Tiesu telpu nomas maksas segšana**</t>
  </si>
  <si>
    <t>Prokuratūras apsaimniekošanā un lietošanā nodoto nekustamo īpašumu nomas maksa ***</t>
  </si>
  <si>
    <t>Ēku, telpu īre un noma (NEPLP)****</t>
  </si>
  <si>
    <t>***</t>
  </si>
  <si>
    <t>****</t>
  </si>
  <si>
    <t>Atbalstīts finansējums 41 063  euro apmērā 2021.gadam un turpmāk ik gadu nomas maksu pieauguma segšanai. 
Finansējums pārdalīts no FM resora (saskaņā ar MK 18.08.2020 sēdē  izskatīto IZ par izdevumu pārskatīšanu).</t>
  </si>
  <si>
    <r>
      <t xml:space="preserve">Atbalstīts finansējums 30 076  </t>
    </r>
    <r>
      <rPr>
        <i/>
        <sz val="9"/>
        <rFont val="Arial"/>
        <family val="2"/>
        <charset val="186"/>
      </rPr>
      <t xml:space="preserve">euro </t>
    </r>
    <r>
      <rPr>
        <sz val="9"/>
        <rFont val="Arial"/>
        <family val="2"/>
        <charset val="186"/>
      </rPr>
      <t>apmērā 2021.gadam un turpmāk ik gadu nomas maksu pieauguma segšanai. 
Finansējums pārdalīts no FM resora (saskaņā ar MK 18.08.2020 sēdē  izskatīto IZ par izdevumu pārskatīšanu).</t>
    </r>
  </si>
  <si>
    <r>
      <t xml:space="preserve">Atbalstīts finansējums 8 135  </t>
    </r>
    <r>
      <rPr>
        <i/>
        <sz val="9"/>
        <rFont val="Arial"/>
        <family val="2"/>
        <charset val="186"/>
      </rPr>
      <t xml:space="preserve">euro </t>
    </r>
    <r>
      <rPr>
        <sz val="9"/>
        <rFont val="Arial"/>
        <family val="2"/>
        <charset val="186"/>
      </rPr>
      <t>apmērā 2021.gadam un turpmāk ik gadu nomas maksu pieauguma segšanai. 
Finansējums pārdalīts no FM resora (saskaņā ar MK 18.08.2020 sēdē  izskatīto IZ par izdevumu pārskatīšanu).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</si>
</sst>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2"/>
      <color theme="1"/>
      <name val="Times New Roman"/>
      <family val="2"/>
      <charset val="186"/>
    </font>
    <font>
      <sz val="8"/>
      <color theme="1"/>
      <name val="Arial"/>
      <family val="2"/>
      <charset val="186"/>
    </font>
    <font>
      <i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0"/>
      <name val="Arial"/>
      <family val="2"/>
    </font>
    <font>
      <sz val="8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i/>
      <sz val="9"/>
      <name val="Arial"/>
      <family val="2"/>
      <charset val="186"/>
    </font>
    <font>
      <sz val="9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8" fillId="0" borderId="0" applyNumberFormat="0" applyBorder="0" applyProtection="0"/>
    <xf numFmtId="0" fontId="9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3" fontId="4" fillId="2" borderId="1" xfId="0" applyNumberFormat="1" applyFont="1" applyFill="1" applyBorder="1" applyAlignment="1">
      <alignment vertical="center" wrapText="1"/>
    </xf>
    <xf numFmtId="3" fontId="4" fillId="3" borderId="1" xfId="0" applyNumberFormat="1" applyFont="1" applyFill="1" applyBorder="1"/>
    <xf numFmtId="0" fontId="5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justify" vertical="justify" wrapText="1"/>
    </xf>
    <xf numFmtId="3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4" fontId="1" fillId="0" borderId="1" xfId="0" quotePrefix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justify" wrapText="1"/>
    </xf>
    <xf numFmtId="0" fontId="1" fillId="0" borderId="1" xfId="0" quotePrefix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right" vertical="top"/>
    </xf>
    <xf numFmtId="0" fontId="1" fillId="0" borderId="1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</cellXfs>
  <cellStyles count="11">
    <cellStyle name="Comma 2" xfId="9"/>
    <cellStyle name="Normal" xfId="0" builtinId="0"/>
    <cellStyle name="Normal 2" xfId="1"/>
    <cellStyle name="Normal 2 2" xfId="2"/>
    <cellStyle name="Normal 2 3" xfId="7"/>
    <cellStyle name="Normal 2 4" xfId="6"/>
    <cellStyle name="Normal 3 2" xfId="8"/>
    <cellStyle name="Parastais 3" xfId="10"/>
    <cellStyle name="Parasts 2" xfId="3"/>
    <cellStyle name="Parasts 2 2" xfId="5"/>
    <cellStyle name="Parasts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tabSelected="1" topLeftCell="A55" zoomScale="90" zoomScaleNormal="90" workbookViewId="0">
      <selection activeCell="B76" sqref="B76:C76"/>
    </sheetView>
  </sheetViews>
  <sheetFormatPr defaultRowHeight="11.25" x14ac:dyDescent="0.2"/>
  <cols>
    <col min="1" max="1" width="9" style="3"/>
    <col min="2" max="2" width="12.75" style="3" customWidth="1"/>
    <col min="3" max="3" width="77.75" style="4" customWidth="1"/>
    <col min="4" max="4" width="7.875" style="4" customWidth="1"/>
    <col min="5" max="5" width="37.125" style="4" customWidth="1"/>
    <col min="6" max="6" width="10" style="2" customWidth="1"/>
    <col min="7" max="7" width="10.125" style="8" customWidth="1"/>
    <col min="8" max="10" width="10" style="1" customWidth="1"/>
    <col min="11" max="11" width="9.5" style="1" customWidth="1"/>
    <col min="12" max="12" width="9" style="1" customWidth="1"/>
    <col min="13" max="16384" width="9" style="1"/>
  </cols>
  <sheetData>
    <row r="1" spans="1:13" ht="28.5" customHeight="1" x14ac:dyDescent="0.2">
      <c r="G1" s="44" t="s">
        <v>141</v>
      </c>
      <c r="H1" s="44"/>
      <c r="I1" s="44"/>
      <c r="J1" s="44"/>
      <c r="K1" s="44"/>
      <c r="L1" s="15"/>
      <c r="M1" s="15"/>
    </row>
    <row r="4" spans="1:13" ht="15" x14ac:dyDescent="0.2">
      <c r="A4" s="48" t="s">
        <v>0</v>
      </c>
      <c r="B4" s="48"/>
      <c r="C4" s="48"/>
      <c r="D4" s="48"/>
      <c r="E4" s="48"/>
      <c r="F4" s="48"/>
      <c r="G4" s="48"/>
      <c r="H4" s="48"/>
      <c r="I4" s="48"/>
      <c r="J4" s="48"/>
    </row>
    <row r="5" spans="1:13" ht="15" x14ac:dyDescent="0.2">
      <c r="A5" s="9"/>
      <c r="B5" s="9"/>
      <c r="C5" s="9"/>
      <c r="D5" s="10"/>
      <c r="E5" s="10"/>
      <c r="F5" s="9"/>
      <c r="G5" s="9"/>
      <c r="H5" s="9"/>
      <c r="I5" s="9"/>
      <c r="J5" s="9"/>
    </row>
    <row r="6" spans="1:13" x14ac:dyDescent="0.2">
      <c r="F6" s="45" t="s">
        <v>43</v>
      </c>
      <c r="G6" s="45"/>
      <c r="H6" s="45"/>
      <c r="I6" s="45"/>
      <c r="J6" s="45"/>
      <c r="K6" s="11"/>
    </row>
    <row r="7" spans="1:13" ht="67.5" customHeight="1" x14ac:dyDescent="0.2">
      <c r="A7" s="7" t="s">
        <v>61</v>
      </c>
      <c r="B7" s="6" t="s">
        <v>1</v>
      </c>
      <c r="C7" s="7" t="s">
        <v>2</v>
      </c>
      <c r="D7" s="53" t="s">
        <v>60</v>
      </c>
      <c r="E7" s="54"/>
      <c r="F7" s="7" t="s">
        <v>36</v>
      </c>
      <c r="G7" s="7" t="s">
        <v>44</v>
      </c>
      <c r="H7" s="7" t="s">
        <v>142</v>
      </c>
      <c r="I7" s="5" t="s">
        <v>3</v>
      </c>
      <c r="J7" s="5" t="s">
        <v>4</v>
      </c>
      <c r="K7" s="6" t="s">
        <v>5</v>
      </c>
    </row>
    <row r="8" spans="1:13" ht="11.25" customHeight="1" x14ac:dyDescent="0.2">
      <c r="A8" s="46" t="s">
        <v>6</v>
      </c>
      <c r="B8" s="47"/>
      <c r="C8" s="47"/>
      <c r="D8" s="34"/>
      <c r="E8" s="34"/>
      <c r="F8" s="12">
        <f>F9+F11+F14+F27+F29+F31+F35+F40+F45</f>
        <v>27783403.670000002</v>
      </c>
      <c r="G8" s="12">
        <f>G9+G11+G14+G27+G29+G31+G35+G40+G45</f>
        <v>28851676.670000002</v>
      </c>
      <c r="H8" s="12">
        <f>H9+H11+H14+H27+H29+H31+H35+H40+H45</f>
        <v>45149678.333333328</v>
      </c>
      <c r="I8" s="12">
        <f>I9+I11+I14+I27+I29+I31+I35+I40+I45</f>
        <v>74169000</v>
      </c>
      <c r="J8" s="12">
        <f>J9+J11+J14+J27+J29+J31+J35+J40+J45</f>
        <v>26902253</v>
      </c>
      <c r="K8" s="12"/>
    </row>
    <row r="9" spans="1:13" ht="11.25" customHeight="1" x14ac:dyDescent="0.2">
      <c r="A9" s="16"/>
      <c r="B9" s="17"/>
      <c r="C9" s="20" t="s">
        <v>75</v>
      </c>
      <c r="D9" s="18"/>
      <c r="E9" s="18"/>
      <c r="F9" s="19">
        <f>SUM(F10:F10)</f>
        <v>30075</v>
      </c>
      <c r="G9" s="19">
        <f>SUM(G10:G10)</f>
        <v>30075</v>
      </c>
      <c r="H9" s="19">
        <f>SUM(H10:H10)</f>
        <v>30075</v>
      </c>
      <c r="I9" s="19">
        <f>SUM(I10:I10)</f>
        <v>0</v>
      </c>
      <c r="J9" s="19">
        <f>SUM(J10:J10)</f>
        <v>30075</v>
      </c>
      <c r="K9" s="19"/>
    </row>
    <row r="10" spans="1:13" ht="11.25" customHeight="1" x14ac:dyDescent="0.2">
      <c r="A10" s="33">
        <v>1</v>
      </c>
      <c r="B10" s="21" t="s">
        <v>76</v>
      </c>
      <c r="C10" s="22" t="s">
        <v>149</v>
      </c>
      <c r="D10" s="23" t="s">
        <v>70</v>
      </c>
      <c r="E10" s="24" t="s">
        <v>77</v>
      </c>
      <c r="F10" s="25">
        <v>30075</v>
      </c>
      <c r="G10" s="25">
        <v>30075</v>
      </c>
      <c r="H10" s="25">
        <v>30075</v>
      </c>
      <c r="I10" s="25"/>
      <c r="J10" s="25">
        <v>30075</v>
      </c>
      <c r="K10" s="26"/>
    </row>
    <row r="11" spans="1:13" ht="10.5" customHeight="1" x14ac:dyDescent="0.2">
      <c r="A11" s="49" t="s">
        <v>52</v>
      </c>
      <c r="B11" s="50"/>
      <c r="C11" s="51"/>
      <c r="D11" s="35"/>
      <c r="E11" s="35"/>
      <c r="F11" s="13">
        <f>SUM(F12:F13)</f>
        <v>209657</v>
      </c>
      <c r="G11" s="13">
        <f>SUM(G12:G13)</f>
        <v>370858</v>
      </c>
      <c r="H11" s="13">
        <f>SUM(H12:H13)</f>
        <v>370858</v>
      </c>
      <c r="I11" s="13">
        <f>SUM(I12:I13)</f>
        <v>0</v>
      </c>
      <c r="J11" s="13">
        <f>SUM(J12:J13)</f>
        <v>370858</v>
      </c>
      <c r="K11" s="41"/>
    </row>
    <row r="12" spans="1:13" x14ac:dyDescent="0.2">
      <c r="A12" s="33">
        <v>2</v>
      </c>
      <c r="B12" s="21" t="s">
        <v>7</v>
      </c>
      <c r="C12" s="22" t="s">
        <v>78</v>
      </c>
      <c r="D12" s="23" t="s">
        <v>62</v>
      </c>
      <c r="E12" s="24" t="s">
        <v>8</v>
      </c>
      <c r="F12" s="25">
        <v>5152</v>
      </c>
      <c r="G12" s="25">
        <v>0</v>
      </c>
      <c r="H12" s="25">
        <v>0</v>
      </c>
      <c r="I12" s="25">
        <v>0</v>
      </c>
      <c r="J12" s="25">
        <v>0</v>
      </c>
      <c r="K12" s="26"/>
    </row>
    <row r="13" spans="1:13" x14ac:dyDescent="0.2">
      <c r="A13" s="33">
        <v>3</v>
      </c>
      <c r="B13" s="21" t="s">
        <v>38</v>
      </c>
      <c r="C13" s="22" t="s">
        <v>45</v>
      </c>
      <c r="D13" s="23" t="s">
        <v>62</v>
      </c>
      <c r="E13" s="24" t="s">
        <v>8</v>
      </c>
      <c r="F13" s="36">
        <v>204505</v>
      </c>
      <c r="G13" s="36">
        <v>370858</v>
      </c>
      <c r="H13" s="36">
        <v>370858</v>
      </c>
      <c r="I13" s="37">
        <v>0</v>
      </c>
      <c r="J13" s="36">
        <v>370858</v>
      </c>
      <c r="K13" s="26"/>
    </row>
    <row r="14" spans="1:13" ht="10.5" customHeight="1" x14ac:dyDescent="0.2">
      <c r="A14" s="49" t="s">
        <v>54</v>
      </c>
      <c r="B14" s="50"/>
      <c r="C14" s="51"/>
      <c r="D14" s="35"/>
      <c r="E14" s="35"/>
      <c r="F14" s="13">
        <f>F15+F16+F17+F18+F19+F20+F21+F24</f>
        <v>5690125</v>
      </c>
      <c r="G14" s="13">
        <f t="shared" ref="G14:J14" si="0">G15+G16+G17+G18+G19+G20+G21+G24</f>
        <v>4480916</v>
      </c>
      <c r="H14" s="13">
        <f t="shared" si="0"/>
        <v>4535866</v>
      </c>
      <c r="I14" s="13">
        <f t="shared" si="0"/>
        <v>3169000</v>
      </c>
      <c r="J14" s="13">
        <f t="shared" si="0"/>
        <v>4143116</v>
      </c>
      <c r="K14" s="41"/>
    </row>
    <row r="15" spans="1:13" x14ac:dyDescent="0.2">
      <c r="A15" s="33">
        <v>4</v>
      </c>
      <c r="B15" s="21" t="s">
        <v>9</v>
      </c>
      <c r="C15" s="22" t="s">
        <v>79</v>
      </c>
      <c r="D15" s="27" t="s">
        <v>64</v>
      </c>
      <c r="E15" s="24" t="s">
        <v>63</v>
      </c>
      <c r="F15" s="25">
        <v>3405139</v>
      </c>
      <c r="G15" s="25">
        <v>3405139</v>
      </c>
      <c r="H15" s="25">
        <v>3405139</v>
      </c>
      <c r="I15" s="25">
        <v>0</v>
      </c>
      <c r="J15" s="25">
        <v>3405139</v>
      </c>
      <c r="K15" s="26"/>
    </row>
    <row r="16" spans="1:13" x14ac:dyDescent="0.2">
      <c r="A16" s="33">
        <v>5</v>
      </c>
      <c r="B16" s="21" t="s">
        <v>10</v>
      </c>
      <c r="C16" s="22" t="s">
        <v>80</v>
      </c>
      <c r="D16" s="27" t="s">
        <v>64</v>
      </c>
      <c r="E16" s="24" t="s">
        <v>63</v>
      </c>
      <c r="F16" s="25">
        <v>74255</v>
      </c>
      <c r="G16" s="25">
        <v>154483</v>
      </c>
      <c r="H16" s="25">
        <v>154483</v>
      </c>
      <c r="I16" s="25">
        <v>0</v>
      </c>
      <c r="J16" s="25">
        <v>154483</v>
      </c>
      <c r="K16" s="26"/>
    </row>
    <row r="17" spans="1:11" x14ac:dyDescent="0.2">
      <c r="A17" s="33">
        <v>6</v>
      </c>
      <c r="B17" s="21" t="s">
        <v>11</v>
      </c>
      <c r="C17" s="22" t="s">
        <v>81</v>
      </c>
      <c r="D17" s="27" t="s">
        <v>64</v>
      </c>
      <c r="E17" s="24" t="s">
        <v>63</v>
      </c>
      <c r="F17" s="25">
        <v>658000</v>
      </c>
      <c r="G17" s="25">
        <v>0</v>
      </c>
      <c r="H17" s="25">
        <v>0</v>
      </c>
      <c r="I17" s="25">
        <v>0</v>
      </c>
      <c r="J17" s="25">
        <v>0</v>
      </c>
      <c r="K17" s="26" t="s">
        <v>82</v>
      </c>
    </row>
    <row r="18" spans="1:11" x14ac:dyDescent="0.2">
      <c r="A18" s="33">
        <v>7</v>
      </c>
      <c r="B18" s="21" t="s">
        <v>12</v>
      </c>
      <c r="C18" s="22" t="s">
        <v>40</v>
      </c>
      <c r="D18" s="27" t="s">
        <v>64</v>
      </c>
      <c r="E18" s="24" t="s">
        <v>63</v>
      </c>
      <c r="F18" s="25">
        <v>387737</v>
      </c>
      <c r="G18" s="25">
        <v>387800</v>
      </c>
      <c r="H18" s="25">
        <v>417750</v>
      </c>
      <c r="I18" s="25">
        <v>3169000</v>
      </c>
      <c r="J18" s="25">
        <v>0</v>
      </c>
      <c r="K18" s="26" t="s">
        <v>83</v>
      </c>
    </row>
    <row r="19" spans="1:11" ht="12" customHeight="1" x14ac:dyDescent="0.2">
      <c r="A19" s="33">
        <v>8</v>
      </c>
      <c r="B19" s="21" t="s">
        <v>13</v>
      </c>
      <c r="C19" s="22" t="s">
        <v>39</v>
      </c>
      <c r="D19" s="27" t="s">
        <v>64</v>
      </c>
      <c r="E19" s="24" t="s">
        <v>63</v>
      </c>
      <c r="F19" s="25">
        <v>230413</v>
      </c>
      <c r="G19" s="25">
        <v>230413</v>
      </c>
      <c r="H19" s="25">
        <v>230413</v>
      </c>
      <c r="I19" s="25">
        <v>0</v>
      </c>
      <c r="J19" s="25">
        <v>230413</v>
      </c>
      <c r="K19" s="26"/>
    </row>
    <row r="20" spans="1:11" x14ac:dyDescent="0.2">
      <c r="A20" s="33">
        <v>9</v>
      </c>
      <c r="B20" s="21" t="s">
        <v>14</v>
      </c>
      <c r="C20" s="22" t="s">
        <v>150</v>
      </c>
      <c r="D20" s="27" t="s">
        <v>64</v>
      </c>
      <c r="E20" s="24" t="s">
        <v>63</v>
      </c>
      <c r="F20" s="25">
        <v>144612</v>
      </c>
      <c r="G20" s="25">
        <v>144612</v>
      </c>
      <c r="H20" s="25">
        <v>144612</v>
      </c>
      <c r="I20" s="25">
        <v>0</v>
      </c>
      <c r="J20" s="25">
        <v>144612</v>
      </c>
      <c r="K20" s="26"/>
    </row>
    <row r="21" spans="1:11" x14ac:dyDescent="0.2">
      <c r="A21" s="33">
        <v>10</v>
      </c>
      <c r="B21" s="21" t="s">
        <v>15</v>
      </c>
      <c r="C21" s="22" t="s">
        <v>84</v>
      </c>
      <c r="D21" s="23"/>
      <c r="E21" s="28" t="s">
        <v>65</v>
      </c>
      <c r="F21" s="25">
        <f>F22+F23</f>
        <v>631500</v>
      </c>
      <c r="G21" s="25">
        <f t="shared" ref="G21:J21" si="1">G22+G23</f>
        <v>0</v>
      </c>
      <c r="H21" s="25">
        <f t="shared" si="1"/>
        <v>25000</v>
      </c>
      <c r="I21" s="25">
        <f t="shared" si="1"/>
        <v>0</v>
      </c>
      <c r="J21" s="25">
        <f t="shared" si="1"/>
        <v>50000</v>
      </c>
      <c r="K21" s="26"/>
    </row>
    <row r="22" spans="1:11" x14ac:dyDescent="0.2">
      <c r="A22" s="33"/>
      <c r="B22" s="21"/>
      <c r="C22" s="22"/>
      <c r="D22" s="27" t="s">
        <v>64</v>
      </c>
      <c r="E22" s="24" t="s">
        <v>63</v>
      </c>
      <c r="F22" s="25">
        <v>539000</v>
      </c>
      <c r="G22" s="25">
        <v>0</v>
      </c>
      <c r="H22" s="25">
        <v>25000</v>
      </c>
      <c r="I22" s="25">
        <v>0</v>
      </c>
      <c r="J22" s="25">
        <v>50000</v>
      </c>
      <c r="K22" s="26"/>
    </row>
    <row r="23" spans="1:11" x14ac:dyDescent="0.2">
      <c r="A23" s="33"/>
      <c r="B23" s="21"/>
      <c r="C23" s="22"/>
      <c r="D23" s="29" t="s">
        <v>144</v>
      </c>
      <c r="E23" s="24" t="s">
        <v>87</v>
      </c>
      <c r="F23" s="25">
        <v>92500</v>
      </c>
      <c r="G23" s="25">
        <v>0</v>
      </c>
      <c r="H23" s="25">
        <v>0</v>
      </c>
      <c r="I23" s="25">
        <v>0</v>
      </c>
      <c r="J23" s="25">
        <v>0</v>
      </c>
      <c r="K23" s="26"/>
    </row>
    <row r="24" spans="1:11" x14ac:dyDescent="0.2">
      <c r="A24" s="33">
        <v>11</v>
      </c>
      <c r="B24" s="21" t="s">
        <v>85</v>
      </c>
      <c r="C24" s="22" t="s">
        <v>86</v>
      </c>
      <c r="D24" s="23"/>
      <c r="E24" s="28" t="s">
        <v>65</v>
      </c>
      <c r="F24" s="25">
        <f>F25+F26</f>
        <v>158469</v>
      </c>
      <c r="G24" s="25">
        <f t="shared" ref="G24:J24" si="2">G25+G26</f>
        <v>158469</v>
      </c>
      <c r="H24" s="25">
        <f t="shared" si="2"/>
        <v>158469</v>
      </c>
      <c r="I24" s="25">
        <f t="shared" si="2"/>
        <v>0</v>
      </c>
      <c r="J24" s="25">
        <f t="shared" si="2"/>
        <v>158469</v>
      </c>
      <c r="K24" s="26"/>
    </row>
    <row r="25" spans="1:11" x14ac:dyDescent="0.2">
      <c r="A25" s="33"/>
      <c r="B25" s="21"/>
      <c r="C25" s="22"/>
      <c r="D25" s="29" t="s">
        <v>67</v>
      </c>
      <c r="E25" s="24" t="s">
        <v>66</v>
      </c>
      <c r="F25" s="25">
        <v>34497</v>
      </c>
      <c r="G25" s="25">
        <v>34497</v>
      </c>
      <c r="H25" s="25">
        <v>34497</v>
      </c>
      <c r="I25" s="25">
        <v>0</v>
      </c>
      <c r="J25" s="25">
        <v>34497</v>
      </c>
      <c r="K25" s="26"/>
    </row>
    <row r="26" spans="1:11" x14ac:dyDescent="0.2">
      <c r="A26" s="33"/>
      <c r="B26" s="21"/>
      <c r="C26" s="22"/>
      <c r="D26" s="27" t="s">
        <v>64</v>
      </c>
      <c r="E26" s="24" t="s">
        <v>63</v>
      </c>
      <c r="F26" s="25">
        <v>123972</v>
      </c>
      <c r="G26" s="25">
        <v>123972</v>
      </c>
      <c r="H26" s="25">
        <v>123972</v>
      </c>
      <c r="I26" s="25">
        <v>0</v>
      </c>
      <c r="J26" s="25">
        <v>123972</v>
      </c>
      <c r="K26" s="26"/>
    </row>
    <row r="27" spans="1:11" ht="15.75" customHeight="1" x14ac:dyDescent="0.2">
      <c r="A27" s="49" t="s">
        <v>53</v>
      </c>
      <c r="B27" s="50"/>
      <c r="C27" s="51"/>
      <c r="D27" s="35"/>
      <c r="E27" s="35"/>
      <c r="F27" s="13">
        <f>F28</f>
        <v>56449</v>
      </c>
      <c r="G27" s="13">
        <f t="shared" ref="G27:J27" si="3">G28</f>
        <v>56449</v>
      </c>
      <c r="H27" s="13">
        <f t="shared" si="3"/>
        <v>56449</v>
      </c>
      <c r="I27" s="13">
        <f t="shared" si="3"/>
        <v>0</v>
      </c>
      <c r="J27" s="13">
        <f t="shared" si="3"/>
        <v>56449</v>
      </c>
      <c r="K27" s="41"/>
    </row>
    <row r="28" spans="1:11" x14ac:dyDescent="0.2">
      <c r="A28" s="33">
        <v>12</v>
      </c>
      <c r="B28" s="21" t="s">
        <v>42</v>
      </c>
      <c r="C28" s="22" t="s">
        <v>46</v>
      </c>
      <c r="D28" s="27" t="s">
        <v>88</v>
      </c>
      <c r="E28" s="24" t="s">
        <v>37</v>
      </c>
      <c r="F28" s="25">
        <v>56449</v>
      </c>
      <c r="G28" s="25">
        <v>56449</v>
      </c>
      <c r="H28" s="25">
        <v>56449</v>
      </c>
      <c r="I28" s="25">
        <v>0</v>
      </c>
      <c r="J28" s="25">
        <v>56449</v>
      </c>
      <c r="K28" s="26"/>
    </row>
    <row r="29" spans="1:11" ht="15.75" customHeight="1" x14ac:dyDescent="0.2">
      <c r="A29" s="49" t="s">
        <v>55</v>
      </c>
      <c r="B29" s="50"/>
      <c r="C29" s="51"/>
      <c r="D29" s="35"/>
      <c r="E29" s="35"/>
      <c r="F29" s="13">
        <f>F30</f>
        <v>378388</v>
      </c>
      <c r="G29" s="13">
        <f t="shared" ref="G29:J29" si="4">G30</f>
        <v>378388</v>
      </c>
      <c r="H29" s="13">
        <f t="shared" si="4"/>
        <v>361888</v>
      </c>
      <c r="I29" s="13">
        <f t="shared" si="4"/>
        <v>0</v>
      </c>
      <c r="J29" s="13">
        <f t="shared" si="4"/>
        <v>361888</v>
      </c>
      <c r="K29" s="42"/>
    </row>
    <row r="30" spans="1:11" ht="27.75" customHeight="1" x14ac:dyDescent="0.2">
      <c r="A30" s="33">
        <v>13</v>
      </c>
      <c r="B30" s="21" t="s">
        <v>16</v>
      </c>
      <c r="C30" s="22" t="s">
        <v>47</v>
      </c>
      <c r="D30" s="27" t="s">
        <v>62</v>
      </c>
      <c r="E30" s="30" t="s">
        <v>17</v>
      </c>
      <c r="F30" s="25">
        <v>378388</v>
      </c>
      <c r="G30" s="25">
        <v>378388</v>
      </c>
      <c r="H30" s="25">
        <v>361888</v>
      </c>
      <c r="I30" s="25">
        <v>0</v>
      </c>
      <c r="J30" s="25">
        <v>361888</v>
      </c>
      <c r="K30" s="26"/>
    </row>
    <row r="31" spans="1:11" ht="15.75" customHeight="1" x14ac:dyDescent="0.2">
      <c r="A31" s="49" t="s">
        <v>56</v>
      </c>
      <c r="B31" s="50"/>
      <c r="C31" s="51"/>
      <c r="D31" s="35"/>
      <c r="E31" s="35"/>
      <c r="F31" s="13">
        <f>F32+F33+F34</f>
        <v>567461</v>
      </c>
      <c r="G31" s="13">
        <f t="shared" ref="G31:J31" si="5">G32+G33+G34</f>
        <v>590961</v>
      </c>
      <c r="H31" s="13">
        <f t="shared" si="5"/>
        <v>510503</v>
      </c>
      <c r="I31" s="13">
        <f t="shared" si="5"/>
        <v>0</v>
      </c>
      <c r="J31" s="13">
        <f t="shared" si="5"/>
        <v>468003</v>
      </c>
      <c r="K31" s="41"/>
    </row>
    <row r="32" spans="1:11" x14ac:dyDescent="0.2">
      <c r="A32" s="33">
        <v>14</v>
      </c>
      <c r="B32" s="21" t="s">
        <v>48</v>
      </c>
      <c r="C32" s="22" t="s">
        <v>49</v>
      </c>
      <c r="D32" s="27" t="s">
        <v>62</v>
      </c>
      <c r="E32" s="30" t="s">
        <v>68</v>
      </c>
      <c r="F32" s="25">
        <v>468003</v>
      </c>
      <c r="G32" s="25">
        <v>468003</v>
      </c>
      <c r="H32" s="25">
        <v>468003</v>
      </c>
      <c r="I32" s="25">
        <v>0</v>
      </c>
      <c r="J32" s="25">
        <f>H32</f>
        <v>468003</v>
      </c>
      <c r="K32" s="40"/>
    </row>
    <row r="33" spans="1:11" x14ac:dyDescent="0.2">
      <c r="A33" s="33">
        <v>15</v>
      </c>
      <c r="B33" s="21" t="s">
        <v>50</v>
      </c>
      <c r="C33" s="22" t="s">
        <v>89</v>
      </c>
      <c r="D33" s="27" t="s">
        <v>62</v>
      </c>
      <c r="E33" s="30" t="s">
        <v>68</v>
      </c>
      <c r="F33" s="25">
        <v>45000</v>
      </c>
      <c r="G33" s="25">
        <v>68500</v>
      </c>
      <c r="H33" s="25">
        <v>42500</v>
      </c>
      <c r="I33" s="25">
        <v>0</v>
      </c>
      <c r="J33" s="25">
        <v>0</v>
      </c>
      <c r="K33" s="40"/>
    </row>
    <row r="34" spans="1:11" x14ac:dyDescent="0.2">
      <c r="A34" s="33">
        <v>16</v>
      </c>
      <c r="B34" s="21" t="s">
        <v>90</v>
      </c>
      <c r="C34" s="22" t="s">
        <v>91</v>
      </c>
      <c r="D34" s="27" t="s">
        <v>62</v>
      </c>
      <c r="E34" s="30" t="s">
        <v>68</v>
      </c>
      <c r="F34" s="25">
        <v>54458</v>
      </c>
      <c r="G34" s="25">
        <v>54458</v>
      </c>
      <c r="H34" s="25"/>
      <c r="I34" s="25"/>
      <c r="J34" s="25"/>
      <c r="K34" s="40"/>
    </row>
    <row r="35" spans="1:11" ht="15.75" customHeight="1" x14ac:dyDescent="0.2">
      <c r="A35" s="49" t="s">
        <v>57</v>
      </c>
      <c r="B35" s="50"/>
      <c r="C35" s="51"/>
      <c r="D35" s="35"/>
      <c r="E35" s="35"/>
      <c r="F35" s="13">
        <f>SUM(F36:F39)</f>
        <v>176427</v>
      </c>
      <c r="G35" s="13">
        <f t="shared" ref="G35:J35" si="6">SUM(G36:G39)</f>
        <v>75041</v>
      </c>
      <c r="H35" s="13">
        <f t="shared" si="6"/>
        <v>75041</v>
      </c>
      <c r="I35" s="13">
        <f t="shared" si="6"/>
        <v>0</v>
      </c>
      <c r="J35" s="13">
        <f t="shared" si="6"/>
        <v>75041</v>
      </c>
      <c r="K35" s="41"/>
    </row>
    <row r="36" spans="1:11" x14ac:dyDescent="0.2">
      <c r="A36" s="33">
        <v>17</v>
      </c>
      <c r="B36" s="21" t="s">
        <v>51</v>
      </c>
      <c r="C36" s="22" t="s">
        <v>92</v>
      </c>
      <c r="D36" s="27" t="s">
        <v>62</v>
      </c>
      <c r="E36" s="30" t="s">
        <v>68</v>
      </c>
      <c r="F36" s="25">
        <v>70009</v>
      </c>
      <c r="G36" s="25">
        <v>65111</v>
      </c>
      <c r="H36" s="25">
        <v>65111</v>
      </c>
      <c r="I36" s="25"/>
      <c r="J36" s="25">
        <v>65111</v>
      </c>
      <c r="K36" s="40"/>
    </row>
    <row r="37" spans="1:11" x14ac:dyDescent="0.2">
      <c r="A37" s="33">
        <v>18</v>
      </c>
      <c r="B37" s="21" t="s">
        <v>18</v>
      </c>
      <c r="C37" s="22" t="s">
        <v>93</v>
      </c>
      <c r="D37" s="27" t="s">
        <v>62</v>
      </c>
      <c r="E37" s="30" t="s">
        <v>68</v>
      </c>
      <c r="F37" s="25">
        <v>81735</v>
      </c>
      <c r="G37" s="25">
        <v>0</v>
      </c>
      <c r="H37" s="25">
        <v>0</v>
      </c>
      <c r="I37" s="25"/>
      <c r="J37" s="25">
        <v>0</v>
      </c>
      <c r="K37" s="40"/>
    </row>
    <row r="38" spans="1:11" x14ac:dyDescent="0.2">
      <c r="A38" s="33">
        <v>19</v>
      </c>
      <c r="B38" s="21" t="s">
        <v>19</v>
      </c>
      <c r="C38" s="22" t="s">
        <v>94</v>
      </c>
      <c r="D38" s="27" t="s">
        <v>62</v>
      </c>
      <c r="E38" s="30" t="s">
        <v>68</v>
      </c>
      <c r="F38" s="25">
        <v>9930</v>
      </c>
      <c r="G38" s="25">
        <v>9930</v>
      </c>
      <c r="H38" s="25">
        <v>9930</v>
      </c>
      <c r="I38" s="25"/>
      <c r="J38" s="25">
        <v>9930</v>
      </c>
      <c r="K38" s="40"/>
    </row>
    <row r="39" spans="1:11" x14ac:dyDescent="0.2">
      <c r="A39" s="33">
        <v>20</v>
      </c>
      <c r="B39" s="21" t="s">
        <v>20</v>
      </c>
      <c r="C39" s="22" t="s">
        <v>95</v>
      </c>
      <c r="D39" s="27" t="s">
        <v>62</v>
      </c>
      <c r="E39" s="30" t="s">
        <v>68</v>
      </c>
      <c r="F39" s="25">
        <v>14753</v>
      </c>
      <c r="G39" s="25">
        <v>0</v>
      </c>
      <c r="H39" s="25">
        <v>0</v>
      </c>
      <c r="I39" s="25"/>
      <c r="J39" s="25">
        <v>0</v>
      </c>
      <c r="K39" s="40"/>
    </row>
    <row r="40" spans="1:11" ht="15.75" customHeight="1" x14ac:dyDescent="0.2">
      <c r="A40" s="49" t="s">
        <v>58</v>
      </c>
      <c r="B40" s="50"/>
      <c r="C40" s="51"/>
      <c r="D40" s="35"/>
      <c r="E40" s="35"/>
      <c r="F40" s="13">
        <f>SUM(F41:F44)</f>
        <v>2855614</v>
      </c>
      <c r="G40" s="13">
        <f>SUM(G41:G44)</f>
        <v>2566581</v>
      </c>
      <c r="H40" s="13">
        <f>SUM(H41:H44)</f>
        <v>2566581</v>
      </c>
      <c r="I40" s="13">
        <f>SUM(I41:I44)</f>
        <v>0</v>
      </c>
      <c r="J40" s="13">
        <f>SUM(J41:J44)</f>
        <v>2566581</v>
      </c>
      <c r="K40" s="41"/>
    </row>
    <row r="41" spans="1:11" x14ac:dyDescent="0.2">
      <c r="A41" s="33">
        <v>21</v>
      </c>
      <c r="B41" s="21" t="s">
        <v>21</v>
      </c>
      <c r="C41" s="22" t="s">
        <v>96</v>
      </c>
      <c r="D41" s="27" t="s">
        <v>62</v>
      </c>
      <c r="E41" s="30" t="s">
        <v>69</v>
      </c>
      <c r="F41" s="25">
        <v>1635887</v>
      </c>
      <c r="G41" s="25">
        <v>1635887</v>
      </c>
      <c r="H41" s="25">
        <v>1635887</v>
      </c>
      <c r="I41" s="25"/>
      <c r="J41" s="25">
        <v>1635887</v>
      </c>
      <c r="K41" s="40"/>
    </row>
    <row r="42" spans="1:11" x14ac:dyDescent="0.2">
      <c r="A42" s="33">
        <v>22</v>
      </c>
      <c r="B42" s="21" t="s">
        <v>22</v>
      </c>
      <c r="C42" s="22" t="s">
        <v>97</v>
      </c>
      <c r="D42" s="27" t="s">
        <v>62</v>
      </c>
      <c r="E42" s="30" t="s">
        <v>69</v>
      </c>
      <c r="F42" s="25">
        <v>1115939</v>
      </c>
      <c r="G42" s="25">
        <v>886290</v>
      </c>
      <c r="H42" s="25">
        <v>886290</v>
      </c>
      <c r="I42" s="25"/>
      <c r="J42" s="25">
        <v>886290</v>
      </c>
      <c r="K42" s="40"/>
    </row>
    <row r="43" spans="1:11" ht="12.75" customHeight="1" x14ac:dyDescent="0.2">
      <c r="A43" s="33">
        <v>23</v>
      </c>
      <c r="B43" s="21" t="s">
        <v>23</v>
      </c>
      <c r="C43" s="22" t="s">
        <v>41</v>
      </c>
      <c r="D43" s="27" t="s">
        <v>62</v>
      </c>
      <c r="E43" s="30" t="s">
        <v>69</v>
      </c>
      <c r="F43" s="25">
        <v>70540</v>
      </c>
      <c r="G43" s="25">
        <v>11156</v>
      </c>
      <c r="H43" s="25">
        <v>11156</v>
      </c>
      <c r="I43" s="25"/>
      <c r="J43" s="25">
        <v>11156</v>
      </c>
      <c r="K43" s="40"/>
    </row>
    <row r="44" spans="1:11" x14ac:dyDescent="0.2">
      <c r="A44" s="33">
        <v>24</v>
      </c>
      <c r="B44" s="21" t="s">
        <v>24</v>
      </c>
      <c r="C44" s="22" t="s">
        <v>151</v>
      </c>
      <c r="D44" s="27" t="s">
        <v>62</v>
      </c>
      <c r="E44" s="30" t="s">
        <v>69</v>
      </c>
      <c r="F44" s="25">
        <v>33248</v>
      </c>
      <c r="G44" s="25">
        <v>33248</v>
      </c>
      <c r="H44" s="25">
        <v>33248</v>
      </c>
      <c r="I44" s="25"/>
      <c r="J44" s="25">
        <v>33248</v>
      </c>
      <c r="K44" s="40"/>
    </row>
    <row r="45" spans="1:11" ht="15.75" customHeight="1" x14ac:dyDescent="0.2">
      <c r="A45" s="49" t="s">
        <v>59</v>
      </c>
      <c r="B45" s="50"/>
      <c r="C45" s="51"/>
      <c r="D45" s="35"/>
      <c r="E45" s="35"/>
      <c r="F45" s="13">
        <f>SUM(F46:F71)</f>
        <v>17819207.670000002</v>
      </c>
      <c r="G45" s="13">
        <f t="shared" ref="G45:J45" si="7">SUM(G46:G71)</f>
        <v>20302407.670000002</v>
      </c>
      <c r="H45" s="13">
        <f t="shared" si="7"/>
        <v>36642417.333333328</v>
      </c>
      <c r="I45" s="13">
        <f t="shared" si="7"/>
        <v>71000000</v>
      </c>
      <c r="J45" s="13">
        <f t="shared" si="7"/>
        <v>18830242</v>
      </c>
      <c r="K45" s="41"/>
    </row>
    <row r="46" spans="1:11" ht="22.5" x14ac:dyDescent="0.2">
      <c r="A46" s="33">
        <v>25</v>
      </c>
      <c r="B46" s="21" t="s">
        <v>25</v>
      </c>
      <c r="C46" s="22" t="s">
        <v>98</v>
      </c>
      <c r="D46" s="27" t="s">
        <v>139</v>
      </c>
      <c r="E46" s="30" t="s">
        <v>138</v>
      </c>
      <c r="F46" s="25">
        <v>2204175</v>
      </c>
      <c r="G46" s="25">
        <v>2204175</v>
      </c>
      <c r="H46" s="25">
        <v>3575027</v>
      </c>
      <c r="I46" s="25"/>
      <c r="J46" s="25">
        <v>3575027</v>
      </c>
      <c r="K46" s="40"/>
    </row>
    <row r="47" spans="1:11" ht="25.5" customHeight="1" x14ac:dyDescent="0.2">
      <c r="A47" s="33">
        <v>26</v>
      </c>
      <c r="B47" s="21" t="s">
        <v>26</v>
      </c>
      <c r="C47" s="22" t="s">
        <v>99</v>
      </c>
      <c r="D47" s="27" t="s">
        <v>67</v>
      </c>
      <c r="E47" s="30" t="s">
        <v>71</v>
      </c>
      <c r="F47" s="25">
        <v>6140236</v>
      </c>
      <c r="G47" s="25">
        <v>6140236</v>
      </c>
      <c r="H47" s="25">
        <v>10269384</v>
      </c>
      <c r="I47" s="25"/>
      <c r="J47" s="25">
        <v>10269384</v>
      </c>
      <c r="K47" s="40"/>
    </row>
    <row r="48" spans="1:11" x14ac:dyDescent="0.2">
      <c r="A48" s="33">
        <v>27</v>
      </c>
      <c r="B48" s="21" t="s">
        <v>27</v>
      </c>
      <c r="C48" s="22" t="s">
        <v>100</v>
      </c>
      <c r="D48" s="27" t="s">
        <v>62</v>
      </c>
      <c r="E48" s="30" t="s">
        <v>140</v>
      </c>
      <c r="F48" s="25">
        <v>30000</v>
      </c>
      <c r="G48" s="25">
        <v>30000</v>
      </c>
      <c r="H48" s="25">
        <v>30000</v>
      </c>
      <c r="I48" s="25"/>
      <c r="J48" s="25">
        <v>30000</v>
      </c>
      <c r="K48" s="40"/>
    </row>
    <row r="49" spans="1:11" ht="22.5" x14ac:dyDescent="0.2">
      <c r="A49" s="33">
        <v>28</v>
      </c>
      <c r="B49" s="21" t="s">
        <v>28</v>
      </c>
      <c r="C49" s="22" t="s">
        <v>101</v>
      </c>
      <c r="D49" s="27" t="s">
        <v>70</v>
      </c>
      <c r="E49" s="30" t="s">
        <v>72</v>
      </c>
      <c r="F49" s="25">
        <v>1000000</v>
      </c>
      <c r="G49" s="25">
        <v>1000000</v>
      </c>
      <c r="H49" s="25">
        <v>1000000</v>
      </c>
      <c r="I49" s="25"/>
      <c r="J49" s="25">
        <v>1000000</v>
      </c>
      <c r="K49" s="40"/>
    </row>
    <row r="50" spans="1:11" ht="33.75" customHeight="1" x14ac:dyDescent="0.2">
      <c r="A50" s="33">
        <v>29</v>
      </c>
      <c r="B50" s="21" t="s">
        <v>29</v>
      </c>
      <c r="C50" s="22" t="s">
        <v>102</v>
      </c>
      <c r="D50" s="27" t="s">
        <v>67</v>
      </c>
      <c r="E50" s="30" t="s">
        <v>71</v>
      </c>
      <c r="F50" s="25">
        <v>1527931</v>
      </c>
      <c r="G50" s="25">
        <v>1527931</v>
      </c>
      <c r="H50" s="25">
        <v>1777931</v>
      </c>
      <c r="I50" s="25"/>
      <c r="J50" s="25">
        <v>1777931</v>
      </c>
      <c r="K50" s="40"/>
    </row>
    <row r="51" spans="1:11" ht="22.5" x14ac:dyDescent="0.2">
      <c r="A51" s="33">
        <v>30</v>
      </c>
      <c r="B51" s="21" t="s">
        <v>30</v>
      </c>
      <c r="C51" s="22" t="s">
        <v>103</v>
      </c>
      <c r="D51" s="27" t="s">
        <v>139</v>
      </c>
      <c r="E51" s="30" t="s">
        <v>138</v>
      </c>
      <c r="F51" s="25">
        <v>353381</v>
      </c>
      <c r="G51" s="25">
        <v>410381</v>
      </c>
      <c r="H51" s="25">
        <v>1160381</v>
      </c>
      <c r="I51" s="25"/>
      <c r="J51" s="25">
        <v>1160381</v>
      </c>
      <c r="K51" s="40"/>
    </row>
    <row r="52" spans="1:11" x14ac:dyDescent="0.2">
      <c r="A52" s="33">
        <v>31</v>
      </c>
      <c r="B52" s="21" t="s">
        <v>31</v>
      </c>
      <c r="C52" s="22" t="s">
        <v>104</v>
      </c>
      <c r="D52" s="27" t="s">
        <v>62</v>
      </c>
      <c r="E52" s="30" t="s">
        <v>140</v>
      </c>
      <c r="F52" s="25">
        <v>40000</v>
      </c>
      <c r="G52" s="25">
        <v>40000</v>
      </c>
      <c r="H52" s="25">
        <v>40000</v>
      </c>
      <c r="I52" s="25"/>
      <c r="J52" s="25">
        <v>40000</v>
      </c>
      <c r="K52" s="40"/>
    </row>
    <row r="53" spans="1:11" x14ac:dyDescent="0.2">
      <c r="A53" s="33">
        <v>32</v>
      </c>
      <c r="B53" s="21" t="s">
        <v>32</v>
      </c>
      <c r="C53" s="22" t="s">
        <v>105</v>
      </c>
      <c r="D53" s="27" t="s">
        <v>62</v>
      </c>
      <c r="E53" s="30" t="s">
        <v>140</v>
      </c>
      <c r="F53" s="25">
        <v>54666.67</v>
      </c>
      <c r="G53" s="25">
        <v>54666.67</v>
      </c>
      <c r="H53" s="25">
        <v>82000</v>
      </c>
      <c r="I53" s="25"/>
      <c r="J53" s="25">
        <v>191333</v>
      </c>
      <c r="K53" s="40"/>
    </row>
    <row r="54" spans="1:11" ht="27.75" customHeight="1" x14ac:dyDescent="0.2">
      <c r="A54" s="33">
        <v>33</v>
      </c>
      <c r="B54" s="21" t="s">
        <v>33</v>
      </c>
      <c r="C54" s="22" t="s">
        <v>148</v>
      </c>
      <c r="D54" s="27" t="s">
        <v>139</v>
      </c>
      <c r="E54" s="30" t="s">
        <v>138</v>
      </c>
      <c r="F54" s="25">
        <v>338550</v>
      </c>
      <c r="G54" s="25">
        <v>338550</v>
      </c>
      <c r="H54" s="25">
        <v>338550</v>
      </c>
      <c r="I54" s="25"/>
      <c r="J54" s="25">
        <v>338550</v>
      </c>
      <c r="K54" s="40"/>
    </row>
    <row r="55" spans="1:11" ht="24" customHeight="1" x14ac:dyDescent="0.2">
      <c r="A55" s="33">
        <v>34</v>
      </c>
      <c r="B55" s="21" t="s">
        <v>34</v>
      </c>
      <c r="C55" s="22" t="s">
        <v>106</v>
      </c>
      <c r="D55" s="27" t="s">
        <v>67</v>
      </c>
      <c r="E55" s="30" t="s">
        <v>71</v>
      </c>
      <c r="F55" s="25">
        <v>855000</v>
      </c>
      <c r="G55" s="25">
        <v>1390000</v>
      </c>
      <c r="H55" s="25">
        <v>603333.33333333326</v>
      </c>
      <c r="I55" s="25"/>
      <c r="J55" s="25"/>
      <c r="K55" s="40">
        <v>2023</v>
      </c>
    </row>
    <row r="56" spans="1:11" x14ac:dyDescent="0.2">
      <c r="A56" s="33">
        <v>35</v>
      </c>
      <c r="B56" s="21" t="s">
        <v>35</v>
      </c>
      <c r="C56" s="22" t="s">
        <v>152</v>
      </c>
      <c r="D56" s="27" t="s">
        <v>62</v>
      </c>
      <c r="E56" s="30" t="s">
        <v>140</v>
      </c>
      <c r="F56" s="25">
        <v>8136</v>
      </c>
      <c r="G56" s="25">
        <v>8136</v>
      </c>
      <c r="H56" s="25">
        <v>8136</v>
      </c>
      <c r="I56" s="25"/>
      <c r="J56" s="25">
        <v>8136</v>
      </c>
      <c r="K56" s="40"/>
    </row>
    <row r="57" spans="1:11" ht="24" customHeight="1" x14ac:dyDescent="0.2">
      <c r="A57" s="33">
        <v>36</v>
      </c>
      <c r="B57" s="21" t="s">
        <v>107</v>
      </c>
      <c r="C57" s="22" t="s">
        <v>108</v>
      </c>
      <c r="D57" s="27" t="s">
        <v>67</v>
      </c>
      <c r="E57" s="30" t="s">
        <v>71</v>
      </c>
      <c r="F57" s="25">
        <v>10000</v>
      </c>
      <c r="G57" s="25">
        <v>390000</v>
      </c>
      <c r="H57" s="25">
        <v>260000</v>
      </c>
      <c r="I57" s="25"/>
      <c r="J57" s="25">
        <v>65000</v>
      </c>
      <c r="K57" s="40">
        <v>2023</v>
      </c>
    </row>
    <row r="58" spans="1:11" x14ac:dyDescent="0.2">
      <c r="A58" s="33">
        <v>37</v>
      </c>
      <c r="B58" s="21" t="s">
        <v>109</v>
      </c>
      <c r="C58" s="22" t="s">
        <v>110</v>
      </c>
      <c r="D58" s="27" t="s">
        <v>139</v>
      </c>
      <c r="E58" s="30" t="s">
        <v>138</v>
      </c>
      <c r="F58" s="25">
        <v>364800</v>
      </c>
      <c r="G58" s="25">
        <v>288000</v>
      </c>
      <c r="H58" s="25">
        <v>303000</v>
      </c>
      <c r="I58" s="25"/>
      <c r="J58" s="25">
        <v>142000</v>
      </c>
      <c r="K58" s="40"/>
    </row>
    <row r="59" spans="1:11" ht="36" customHeight="1" x14ac:dyDescent="0.2">
      <c r="A59" s="33">
        <v>38</v>
      </c>
      <c r="B59" s="21" t="s">
        <v>111</v>
      </c>
      <c r="C59" s="22" t="s">
        <v>112</v>
      </c>
      <c r="D59" s="27" t="s">
        <v>67</v>
      </c>
      <c r="E59" s="30" t="s">
        <v>71</v>
      </c>
      <c r="F59" s="25">
        <v>206000</v>
      </c>
      <c r="G59" s="25">
        <v>206000</v>
      </c>
      <c r="H59" s="25">
        <v>206000</v>
      </c>
      <c r="I59" s="25"/>
      <c r="J59" s="25">
        <v>206000</v>
      </c>
      <c r="K59" s="40"/>
    </row>
    <row r="60" spans="1:11" x14ac:dyDescent="0.2">
      <c r="A60" s="33">
        <v>39</v>
      </c>
      <c r="B60" s="21" t="s">
        <v>113</v>
      </c>
      <c r="C60" s="22" t="s">
        <v>114</v>
      </c>
      <c r="D60" s="27" t="s">
        <v>139</v>
      </c>
      <c r="E60" s="30" t="s">
        <v>138</v>
      </c>
      <c r="F60" s="25">
        <v>71000</v>
      </c>
      <c r="G60" s="25">
        <v>71000</v>
      </c>
      <c r="H60" s="25"/>
      <c r="I60" s="25"/>
      <c r="J60" s="25"/>
      <c r="K60" s="40"/>
    </row>
    <row r="61" spans="1:11" ht="23.25" customHeight="1" x14ac:dyDescent="0.2">
      <c r="A61" s="33">
        <v>40</v>
      </c>
      <c r="B61" s="21" t="s">
        <v>115</v>
      </c>
      <c r="C61" s="22" t="s">
        <v>116</v>
      </c>
      <c r="D61" s="27" t="s">
        <v>67</v>
      </c>
      <c r="E61" s="30" t="s">
        <v>71</v>
      </c>
      <c r="F61" s="25">
        <v>1100000</v>
      </c>
      <c r="G61" s="25"/>
      <c r="H61" s="25"/>
      <c r="I61" s="25"/>
      <c r="J61" s="25">
        <v>12000</v>
      </c>
      <c r="K61" s="40">
        <v>2021</v>
      </c>
    </row>
    <row r="62" spans="1:11" x14ac:dyDescent="0.2">
      <c r="A62" s="33">
        <v>41</v>
      </c>
      <c r="B62" s="21" t="s">
        <v>117</v>
      </c>
      <c r="C62" s="22" t="s">
        <v>118</v>
      </c>
      <c r="D62" s="27" t="s">
        <v>139</v>
      </c>
      <c r="E62" s="30" t="s">
        <v>138</v>
      </c>
      <c r="F62" s="25">
        <v>240000</v>
      </c>
      <c r="G62" s="25">
        <v>234657</v>
      </c>
      <c r="H62" s="25">
        <v>138675</v>
      </c>
      <c r="I62" s="25"/>
      <c r="J62" s="25"/>
      <c r="K62" s="40"/>
    </row>
    <row r="63" spans="1:11" ht="21.75" customHeight="1" x14ac:dyDescent="0.2">
      <c r="A63" s="33">
        <v>42</v>
      </c>
      <c r="B63" s="21" t="s">
        <v>119</v>
      </c>
      <c r="C63" s="22" t="s">
        <v>120</v>
      </c>
      <c r="D63" s="27" t="s">
        <v>67</v>
      </c>
      <c r="E63" s="30" t="s">
        <v>71</v>
      </c>
      <c r="F63" s="25">
        <v>425000</v>
      </c>
      <c r="G63" s="25">
        <v>750000</v>
      </c>
      <c r="H63" s="25">
        <v>750000</v>
      </c>
      <c r="I63" s="25"/>
      <c r="J63" s="25"/>
      <c r="K63" s="40">
        <v>2023</v>
      </c>
    </row>
    <row r="64" spans="1:11" x14ac:dyDescent="0.2">
      <c r="A64" s="33">
        <v>43</v>
      </c>
      <c r="B64" s="21" t="s">
        <v>121</v>
      </c>
      <c r="C64" s="22" t="s">
        <v>122</v>
      </c>
      <c r="D64" s="27" t="s">
        <v>139</v>
      </c>
      <c r="E64" s="30" t="s">
        <v>138</v>
      </c>
      <c r="F64" s="25">
        <v>80332</v>
      </c>
      <c r="G64" s="25">
        <v>328675</v>
      </c>
      <c r="H64" s="25"/>
      <c r="I64" s="25"/>
      <c r="J64" s="25"/>
      <c r="K64" s="40"/>
    </row>
    <row r="65" spans="1:11" ht="28.5" customHeight="1" x14ac:dyDescent="0.2">
      <c r="A65" s="33">
        <v>44</v>
      </c>
      <c r="B65" s="21" t="s">
        <v>123</v>
      </c>
      <c r="C65" s="22" t="s">
        <v>124</v>
      </c>
      <c r="D65" s="27" t="s">
        <v>67</v>
      </c>
      <c r="E65" s="30" t="s">
        <v>71</v>
      </c>
      <c r="F65" s="25">
        <v>290000</v>
      </c>
      <c r="G65" s="25">
        <v>290000</v>
      </c>
      <c r="H65" s="25"/>
      <c r="I65" s="25"/>
      <c r="J65" s="25">
        <v>12000</v>
      </c>
      <c r="K65" s="40">
        <v>2022</v>
      </c>
    </row>
    <row r="66" spans="1:11" ht="23.25" customHeight="1" x14ac:dyDescent="0.2">
      <c r="A66" s="33">
        <v>45</v>
      </c>
      <c r="B66" s="21" t="s">
        <v>125</v>
      </c>
      <c r="C66" s="22" t="s">
        <v>126</v>
      </c>
      <c r="D66" s="27" t="s">
        <v>67</v>
      </c>
      <c r="E66" s="30" t="s">
        <v>71</v>
      </c>
      <c r="F66" s="25">
        <v>200000</v>
      </c>
      <c r="G66" s="25">
        <v>150000</v>
      </c>
      <c r="H66" s="25"/>
      <c r="I66" s="25"/>
      <c r="J66" s="25">
        <v>2500</v>
      </c>
      <c r="K66" s="40">
        <v>2022</v>
      </c>
    </row>
    <row r="67" spans="1:11" ht="12" customHeight="1" x14ac:dyDescent="0.2">
      <c r="A67" s="33">
        <v>46</v>
      </c>
      <c r="B67" s="21" t="s">
        <v>127</v>
      </c>
      <c r="C67" s="22" t="s">
        <v>128</v>
      </c>
      <c r="D67" s="27" t="s">
        <v>139</v>
      </c>
      <c r="E67" s="30" t="s">
        <v>138</v>
      </c>
      <c r="F67" s="25">
        <v>100000</v>
      </c>
      <c r="G67" s="25"/>
      <c r="H67" s="25"/>
      <c r="I67" s="25"/>
      <c r="J67" s="25"/>
      <c r="K67" s="40"/>
    </row>
    <row r="68" spans="1:11" ht="28.5" customHeight="1" x14ac:dyDescent="0.2">
      <c r="A68" s="33">
        <v>47</v>
      </c>
      <c r="B68" s="21" t="s">
        <v>129</v>
      </c>
      <c r="C68" s="22" t="s">
        <v>130</v>
      </c>
      <c r="D68" s="27" t="s">
        <v>67</v>
      </c>
      <c r="E68" s="30" t="s">
        <v>71</v>
      </c>
      <c r="F68" s="25">
        <v>350000</v>
      </c>
      <c r="G68" s="25"/>
      <c r="H68" s="25"/>
      <c r="I68" s="25"/>
      <c r="J68" s="25"/>
      <c r="K68" s="40">
        <v>2021</v>
      </c>
    </row>
    <row r="69" spans="1:11" ht="27.75" customHeight="1" x14ac:dyDescent="0.2">
      <c r="A69" s="33">
        <v>48</v>
      </c>
      <c r="B69" s="21" t="s">
        <v>131</v>
      </c>
      <c r="C69" s="22" t="s">
        <v>132</v>
      </c>
      <c r="D69" s="27" t="s">
        <v>67</v>
      </c>
      <c r="E69" s="30" t="s">
        <v>71</v>
      </c>
      <c r="F69" s="25">
        <v>30000</v>
      </c>
      <c r="G69" s="25">
        <v>200000</v>
      </c>
      <c r="H69" s="25">
        <v>100000</v>
      </c>
      <c r="I69" s="25"/>
      <c r="J69" s="25"/>
      <c r="K69" s="40">
        <v>2023</v>
      </c>
    </row>
    <row r="70" spans="1:11" x14ac:dyDescent="0.2">
      <c r="A70" s="33">
        <v>49</v>
      </c>
      <c r="B70" s="21" t="s">
        <v>133</v>
      </c>
      <c r="C70" s="22" t="s">
        <v>134</v>
      </c>
      <c r="D70" s="27" t="s">
        <v>139</v>
      </c>
      <c r="E70" s="30" t="s">
        <v>138</v>
      </c>
      <c r="F70" s="25">
        <v>550000</v>
      </c>
      <c r="G70" s="25">
        <v>3000000</v>
      </c>
      <c r="H70" s="25">
        <v>6000000</v>
      </c>
      <c r="I70" s="25">
        <v>31000000</v>
      </c>
      <c r="J70" s="25"/>
      <c r="K70" s="40" t="s">
        <v>135</v>
      </c>
    </row>
    <row r="71" spans="1:11" ht="32.25" customHeight="1" x14ac:dyDescent="0.2">
      <c r="A71" s="33">
        <v>50</v>
      </c>
      <c r="B71" s="31" t="s">
        <v>136</v>
      </c>
      <c r="C71" s="32" t="s">
        <v>137</v>
      </c>
      <c r="D71" s="27" t="s">
        <v>67</v>
      </c>
      <c r="E71" s="30" t="s">
        <v>71</v>
      </c>
      <c r="F71" s="25">
        <v>1250000</v>
      </c>
      <c r="G71" s="25">
        <v>1250000</v>
      </c>
      <c r="H71" s="25">
        <v>10000000</v>
      </c>
      <c r="I71" s="25">
        <v>40000000</v>
      </c>
      <c r="J71" s="25"/>
      <c r="K71" s="40">
        <v>2026</v>
      </c>
    </row>
    <row r="73" spans="1:11" ht="24.75" customHeight="1" x14ac:dyDescent="0.2">
      <c r="A73" s="39" t="s">
        <v>145</v>
      </c>
      <c r="B73" s="55" t="s">
        <v>156</v>
      </c>
      <c r="C73" s="55"/>
      <c r="D73" s="38"/>
      <c r="E73" s="38"/>
    </row>
    <row r="74" spans="1:11" ht="27.75" customHeight="1" x14ac:dyDescent="0.2">
      <c r="A74" s="39" t="s">
        <v>146</v>
      </c>
      <c r="B74" s="55" t="s">
        <v>147</v>
      </c>
      <c r="C74" s="55"/>
    </row>
    <row r="75" spans="1:11" ht="30.75" customHeight="1" x14ac:dyDescent="0.2">
      <c r="A75" s="39" t="s">
        <v>153</v>
      </c>
      <c r="B75" s="56" t="s">
        <v>155</v>
      </c>
      <c r="C75" s="56"/>
    </row>
    <row r="76" spans="1:11" ht="27.75" customHeight="1" x14ac:dyDescent="0.2">
      <c r="A76" s="39" t="s">
        <v>154</v>
      </c>
      <c r="B76" s="55" t="s">
        <v>157</v>
      </c>
      <c r="C76" s="55"/>
    </row>
    <row r="77" spans="1:11" x14ac:dyDescent="0.2">
      <c r="G77" s="43"/>
    </row>
    <row r="78" spans="1:11" x14ac:dyDescent="0.2">
      <c r="G78" s="43"/>
    </row>
    <row r="79" spans="1:11" x14ac:dyDescent="0.2">
      <c r="C79" s="14" t="s">
        <v>73</v>
      </c>
      <c r="D79" s="2"/>
      <c r="E79" s="1" t="s">
        <v>74</v>
      </c>
    </row>
    <row r="80" spans="1:11" x14ac:dyDescent="0.2">
      <c r="D80" s="2"/>
      <c r="E80" s="8"/>
    </row>
    <row r="81" spans="1:5" x14ac:dyDescent="0.2">
      <c r="A81" s="52" t="s">
        <v>143</v>
      </c>
      <c r="B81" s="52"/>
      <c r="D81" s="2"/>
      <c r="E81" s="8"/>
    </row>
    <row r="82" spans="1:5" x14ac:dyDescent="0.2">
      <c r="A82" s="52"/>
      <c r="B82" s="52"/>
      <c r="D82" s="2"/>
      <c r="E82" s="8"/>
    </row>
    <row r="83" spans="1:5" ht="11.25" customHeight="1" x14ac:dyDescent="0.2">
      <c r="D83" s="2"/>
      <c r="E83" s="8"/>
    </row>
    <row r="84" spans="1:5" x14ac:dyDescent="0.2">
      <c r="D84" s="2"/>
      <c r="E84" s="8"/>
    </row>
    <row r="85" spans="1:5" ht="11.25" customHeight="1" x14ac:dyDescent="0.2">
      <c r="D85" s="2"/>
      <c r="E85" s="8"/>
    </row>
    <row r="86" spans="1:5" ht="11.25" customHeight="1" x14ac:dyDescent="0.2"/>
  </sheetData>
  <mergeCells count="18">
    <mergeCell ref="A81:B82"/>
    <mergeCell ref="A35:C35"/>
    <mergeCell ref="A40:C40"/>
    <mergeCell ref="A45:C45"/>
    <mergeCell ref="D7:E7"/>
    <mergeCell ref="A14:C14"/>
    <mergeCell ref="A27:C27"/>
    <mergeCell ref="A29:C29"/>
    <mergeCell ref="A31:C31"/>
    <mergeCell ref="B74:C74"/>
    <mergeCell ref="B75:C75"/>
    <mergeCell ref="B73:C73"/>
    <mergeCell ref="B76:C76"/>
    <mergeCell ref="G1:K1"/>
    <mergeCell ref="F6:J6"/>
    <mergeCell ref="A8:C8"/>
    <mergeCell ref="A4:J4"/>
    <mergeCell ref="A11:C11"/>
  </mergeCells>
  <dataValidations count="1">
    <dataValidation type="whole" errorStyle="information" allowBlank="1" showInputMessage="1" showErrorMessage="1" error="Jāievada skaitlis" sqref="F13:J13">
      <formula1>-1000000000000</formula1>
      <formula2>1000000000000</formula2>
    </dataValidation>
  </dataValidations>
  <pageMargins left="0.31496062992125984" right="0.31496062992125984" top="0.35433070866141736" bottom="0.55118110236220474" header="0.31496062992125984" footer="0.31496062992125984"/>
  <pageSetup paperSize="9" scale="64" fitToHeight="0" orientation="landscape" r:id="rId1"/>
  <headerFooter>
    <oddFooter>&amp;L&amp;"Arial,Regular"&amp;8&amp;F&amp;R&amp;"Arial,Regular"&amp;8&amp;P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Saraksts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 pielikums informatīvajam ziņojumam "Par ministriju un citu centrālo valsts iestāžu prioritārajiem pasākumiem 2021., 2022. un 2023.gadam"</dc:title>
  <dc:subject>Pielikums</dc:subject>
  <dc:creator>Edgars Vigups</dc:creator>
  <cp:keywords/>
  <dc:description>67095676, edgars.vigups@fm.gov.lv</dc:description>
  <cp:lastModifiedBy>Edgars Vigups</cp:lastModifiedBy>
  <cp:lastPrinted>2020-08-24T10:32:23Z</cp:lastPrinted>
  <dcterms:created xsi:type="dcterms:W3CDTF">2016-07-26T10:37:07Z</dcterms:created>
  <dcterms:modified xsi:type="dcterms:W3CDTF">2020-08-26T11:48:51Z</dcterms:modified>
</cp:coreProperties>
</file>