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Sheet1" sheetId="1" r:id="rId1"/>
  </sheets>
  <definedNames>
    <definedName name="_xlnm._FilterDatabase" localSheetId="0" hidden="1">'Sheet1'!$A$3:$H$73</definedName>
    <definedName name="_Hlk79759795" localSheetId="0">'Sheet1'!$E$15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<sst xmlns="http://schemas.openxmlformats.org/spreadsheetml/2006/main" count="158" uniqueCount="109">
  <si>
    <t>Projekta nosaukums</t>
  </si>
  <si>
    <t>Kopā:</t>
  </si>
  <si>
    <t>Nr.</t>
  </si>
  <si>
    <t>Pašvaldība</t>
  </si>
  <si>
    <t>2021</t>
  </si>
  <si>
    <t>2022</t>
  </si>
  <si>
    <t>2023</t>
  </si>
  <si>
    <t>Atbalstītā aizņēmuma apmērs</t>
  </si>
  <si>
    <t>Piezīmes</t>
  </si>
  <si>
    <t>Siguldas novada pašvaldība</t>
  </si>
  <si>
    <t xml:space="preserve">2.daļa: Aizņēmumi ES līdzfinansētajiem un EKII projektiem atbilstoši valsts budžeta likumam </t>
  </si>
  <si>
    <r>
      <t xml:space="preserve">4.daļa: Aizņēmumi atbilstoši Ministru kabineta 2021.gada 20.aprīļa noteikumiem Nr.258 “Kārtība, kādā izvērtē pašvaldību </t>
    </r>
    <r>
      <rPr>
        <b/>
        <u val="single"/>
        <sz val="10"/>
        <color indexed="8"/>
        <rFont val="Tahoma"/>
        <family val="2"/>
      </rPr>
      <t>izglītības</t>
    </r>
    <r>
      <rPr>
        <b/>
        <sz val="10"/>
        <color indexed="8"/>
        <rFont val="Tahoma"/>
        <family val="2"/>
      </rPr>
      <t xml:space="preserve"> iestāžu investīciju projektus valsts budžeta aizņēmumu saņemšanai” </t>
    </r>
  </si>
  <si>
    <r>
      <t xml:space="preserve">5.daļa: Aizņēmumi </t>
    </r>
    <r>
      <rPr>
        <b/>
        <u val="single"/>
        <sz val="10"/>
        <color indexed="8"/>
        <rFont val="Tahoma"/>
        <family val="2"/>
      </rPr>
      <t>prioritārajiem</t>
    </r>
    <r>
      <rPr>
        <b/>
        <sz val="10"/>
        <color indexed="8"/>
        <rFont val="Tahoma"/>
        <family val="2"/>
      </rPr>
      <t xml:space="preserve"> investīciju projektiem atbilstoši valsts budžeta likumam </t>
    </r>
  </si>
  <si>
    <t>1.1.</t>
  </si>
  <si>
    <t>1.2.</t>
  </si>
  <si>
    <t>Tukuma novada pašvaldība</t>
  </si>
  <si>
    <t>Mālpils novada vidusskolas mācību telpu remonts un labiekārtošana, elektrosadales tīkla pārbūve</t>
  </si>
  <si>
    <t>Satiksmes pārvada pār Kārļa Ulmaņa gatvi Jūrkalnes ielā remontdarbi</t>
  </si>
  <si>
    <t>Limbažu novada pašvaldība</t>
  </si>
  <si>
    <t>Rēzeknes novada pašvaldība</t>
  </si>
  <si>
    <t>Rēzeknes novada pašvaldības autoceļu infrastruktūras uzlabošana Nautrēnu pagastu apvienībā</t>
  </si>
  <si>
    <t>Rēzeknes novada pašvaldības autoceļu infrastruktūras uzlabošana Maltas pagastu apvienībā</t>
  </si>
  <si>
    <t>Rēzeknes novada pašvaldības autoceļu infrastruktūras uzlabošana Dricānu pagastu apvienībā</t>
  </si>
  <si>
    <t>Ogres novada pašvaldība</t>
  </si>
  <si>
    <t xml:space="preserve">3.daļa: Aizņēmumi atbilstoši ārkārtas situācijas likumam un ar  MK 31.05.2021., 29.06.2021. rīkojumu apstiprinātie (VARAM pieteiktie un MK komisijas izvērtētie investīciju projekti) </t>
  </si>
  <si>
    <t>Preiļu novada pašvaldība</t>
  </si>
  <si>
    <t>Rekonstruēt Lejasciema vidusskolas (pagasta) sporta laukuma (stadiona) skrejceļu, atbilstoši drošības un kvalitātes kritērijiem</t>
  </si>
  <si>
    <t>Gulbenes novada pašvaldība</t>
  </si>
  <si>
    <t>2021.gada 18.augusta Pašvaldību aizņēmumu un galvojumu kontroles un pārraudzības padomes sēdes Nr.21 darba kārtība</t>
  </si>
  <si>
    <t>Jelgavas pilsētas pašvaldības pirmsskolas izglītības iestādes „Pasaciņa” virtuves telpu atjaunošana</t>
  </si>
  <si>
    <t>ERAF proj. "Tehniskās infrastruktūras sakārtošana uzņēmējdarbības attīstībai degradētajā teritorijā, 3.kārta”</t>
  </si>
  <si>
    <t>KF proj. “Videi draudzīgas sabiedriskā transporta infrastruktūras attīstība Jelgavā”</t>
  </si>
  <si>
    <t>Kuldīgas novada pašvaldība</t>
  </si>
  <si>
    <t>Infrastruktūras uzlabošana Kuldīgas pilsētā</t>
  </si>
  <si>
    <t>Daugavpils pilsētas dome</t>
  </si>
  <si>
    <t>ERAF proj. "Dienvidlatgales pašvaldību teritoriju pilsētvides revitalizācija ekonomiskās aktivitātes paaugstināšanai"</t>
  </si>
  <si>
    <t>Bauskas ielas pārbūve posmā no Jelgavas ielas līdz Tukuma ielai, Grodņas ielas pārbūve posmā no Siguldas ielas līdz Strādnieku ielai</t>
  </si>
  <si>
    <t>Transporta infrastruktūras attīstība Kandavas pilsētā</t>
  </si>
  <si>
    <t>Madonas novada pašvaldība</t>
  </si>
  <si>
    <t>Divu ielu seguma atjaunošana Lubānā</t>
  </si>
  <si>
    <t>Jelgavas novada pašvaldība</t>
  </si>
  <si>
    <t>Atbalsta pasākumi iedzīvotāju nekustamā īpašuma pievienošanai centralizētiem kanalizācijas un ūdensapgādes tīkliem Ozolnieku novadā</t>
  </si>
  <si>
    <t xml:space="preserve">ERAF proj. “Sabiedrībā balstītu sociālo pakalpojumu infrastruktūras izveide un attīstība Preiļu novadā” </t>
  </si>
  <si>
    <t>ERAF proj. "Tukuma vispārējās izglītības iestāžu mācību vides uzlabošana"</t>
  </si>
  <si>
    <t>Ropažu novada pašvaldība</t>
  </si>
  <si>
    <t>Ropažu Mūzikas un mākslas skolas RODENPOIS iekštelpu rekonstrukcija</t>
  </si>
  <si>
    <t>Staļģenes vidusskolas teritorijas labiekārtošana</t>
  </si>
  <si>
    <t>Elejas vidusskolas (sākumskola) teritorijas labiekārtošana</t>
  </si>
  <si>
    <t>Iepriekšējās sēdes protokolu apstiprināšana</t>
  </si>
  <si>
    <t xml:space="preserve">FM informācija par aizņemšanās limitu </t>
  </si>
  <si>
    <t>ERAF proj. "Lauku ielas pārbūve, teritorijas revitalizācija uzņēmējdarbības atbalstam"</t>
  </si>
  <si>
    <t>Izlases veida vienkāršotas atjaunošanas darbi 2 Rīgas vispārējās izglītības iestādēs</t>
  </si>
  <si>
    <t>Grants ceļa Baņģi-Pilskalni pārbūve</t>
  </si>
  <si>
    <t>Bauskas novada pašvaldība</t>
  </si>
  <si>
    <t>Mēmeles gaisa tiltiņa rekonstrukcija</t>
  </si>
  <si>
    <t>Jēkabpils novada pašvaldība</t>
  </si>
  <si>
    <t xml:space="preserve">ERAF proj. “Tautas nama vēsturiskās ēkas atjaunošana un energoefektivitātes paaugstināšana” </t>
  </si>
  <si>
    <t>Latvijas-Lietuvas pārrobežu sadarbības programmas proj. “Vēsturiskais ceļš: Raudondvaris-Bauska”</t>
  </si>
  <si>
    <t>Cēsu novada pašvaldība</t>
  </si>
  <si>
    <t>Smiltenes novada pašvaldība</t>
  </si>
  <si>
    <t>ERAF proj. "Mācību vides uzlabošana Smiltenes vidusskolā”</t>
  </si>
  <si>
    <t xml:space="preserve">ERAF proj. "Pakalpojumu infrastruktūras attīstība deinstitucionalizācijas plāna īstenošanai Madonas novadā” </t>
  </si>
  <si>
    <t>Cesvaines vidusskolas ēkas ieejas telpu bloku jumta seguma nomaiņa</t>
  </si>
  <si>
    <t>Blomes pamatskolas virtuves rekonstrukcija</t>
  </si>
  <si>
    <t>Rankas kultūras nama jumta seguma nomaiņa</t>
  </si>
  <si>
    <t>KF proj.  “Satiksmes pārvads pār sliežu ceļiem dzelzceļa līnijā Rīga–Skulte ar pievedceļiem”</t>
  </si>
  <si>
    <t>Dienvidkurzemes novada pašvaldība</t>
  </si>
  <si>
    <t>Varakļānu novada pašvaldība</t>
  </si>
  <si>
    <t>Jauno tehnoloģiju ieviešana Varakļānu Mūzikas un mākslas skolā</t>
  </si>
  <si>
    <t>Varakļānu vidusskolas investīciju projekts</t>
  </si>
  <si>
    <t>Balvu novada pašvaldība</t>
  </si>
  <si>
    <t>Baltinavas muzeja telpu paplašināšana</t>
  </si>
  <si>
    <t>Investīciju projekta "Siltumcentrāles Nr.3 siltumavota pārbūve ar iekārtu uz atjaunotiem energoresursiem uzstādīšanu"  īstenošanai</t>
  </si>
  <si>
    <t>ERAF proj."Investīcijas uzņēmējdarbības dažādošanai un konkurētspējas uzlabošanai Balvu novadā"</t>
  </si>
  <si>
    <t>EJZF proj. "Rosmes ielas rekonstrukcija uz zvejniecības uzņēmumu SIA “Nemo Z”"</t>
  </si>
  <si>
    <t>EJZF proj."Centralizētās notekūdeņu savākšanas un ūdens piegādes sistēmas izveide Engures ciemā"</t>
  </si>
  <si>
    <t>EJZF proj. "Undas ielas rekonstrukcija uz novada lielāko zivju pārstrādes uzņēmumu SIA “Unda”"</t>
  </si>
  <si>
    <t>EJZF proj. "Slimnīcas ielas rekonstrukcija piekļuvei pludmalei"</t>
  </si>
  <si>
    <t>ERAF proj. "Uzņēmējdarbības vides uzlabošana un investīciju piesaistes veicināšana Preiļu novadā"</t>
  </si>
  <si>
    <t>Jelgavas valstspilsētas dome</t>
  </si>
  <si>
    <t>Daugavpils valstspilsētas dome</t>
  </si>
  <si>
    <t>Pārgaujas novada pašvaldības autoceļu atjaunošana</t>
  </si>
  <si>
    <t>Rīgas valstspilsētas pašvaldība</t>
  </si>
  <si>
    <t>ERAF proj. "Jelgavas pašvaldības operatīvās informācijas centra ēkas Sarmas ielā 4 energoefektivitātes paaugstināšana”</t>
  </si>
  <si>
    <t xml:space="preserve">Atlikts </t>
  </si>
  <si>
    <t>ERAF proj. "Uzņēmējdarbības atbalsta pasākumi Siguldas novada pašvaldības ražošanas apbūvei pieguļošajās teritorijās – Limbu ceļa pārbūve"</t>
  </si>
  <si>
    <t>Latvijas-Lietuvas pārrobežu sadarbības progr. proj.  “Droša vide skolēniem un pedagogiem – pamats kvalitatīvai izglītībai” investīciju daļas īstenošanai</t>
  </si>
  <si>
    <t>EJZF proj.  "Egļu ielas asfaltēšana līdz laivu piestātnei Lapmežciema sedumā"</t>
  </si>
  <si>
    <t>EJZF proj.  "Amolu un Lediņu ielas asfaltēšana līdz zivju pārstrādes uzņēmumam SIA “Jurita B””</t>
  </si>
  <si>
    <t>EJZF proj. "Gatera ielas asfaltēšana līdz zivju pārstrādes uzņēmumam SIA “Reinis B""</t>
  </si>
  <si>
    <t>Sila ielas pārbūve Salacgrīvā, Salacgrīvas novadā</t>
  </si>
  <si>
    <t>Krasta ielas pārbūve posmā no Tirgus ielas līdz Krasta ielai 38, Salacgrīvā, Salacgrīvas novadā</t>
  </si>
  <si>
    <t>Rēzeknes novada pašvaldības autoceļu infrastruktūras uzlabošana Kaunatas pagastu apvienībā</t>
  </si>
  <si>
    <t>Meža ielas posma (no Katoļu baznīcas līdz Rembates ielai) virsmas seguma atjaunošana un gājēju ietves izbūve, Lielvārdē</t>
  </si>
  <si>
    <t>Uzvaras ielas posma (no Rembates ielas līdz Liepu ielai) virsmas seguma atjaunošana un gājēju ietves izbūve, Lielvārdē</t>
  </si>
  <si>
    <t>Vides pieejamības nodrošināšana Ogres Valsts ģimnāzijā Meža prospektā 14, Ogrē</t>
  </si>
  <si>
    <t>Bumbieru ielas pārbūve Ogresgalā, posmā no Liepu ielas līdz Steigu ielai</t>
  </si>
  <si>
    <t>Jāņa Eglīša Preiļu valsts ģimnāzijas sporta zāles un savienojošās daļas jumta atjaunošana</t>
  </si>
  <si>
    <t>Sporta laukuma labiekārtošana Staļģenes ciemā pie Staļģenes vidusskola</t>
  </si>
  <si>
    <t>Priekules mūzikas un mākslas skolas lietus ūdens kanalizācijas izbūve un vienkāršota fasādes atjaunošana</t>
  </si>
  <si>
    <t>Neatbalstīts</t>
  </si>
  <si>
    <t>Apstiprināts</t>
  </si>
  <si>
    <t>Pieņemts zināšanai</t>
  </si>
  <si>
    <t>Atbalstīts ar nosacījumu</t>
  </si>
  <si>
    <t>grozījumi Padomes 2021.gada 6.maija ārkārtas sēdes protokolā Nr.13</t>
  </si>
  <si>
    <t>grozījumi Padomes 2021.gada 21.jūlija sēdes protokolā Nr.20 4.14.punktā</t>
  </si>
  <si>
    <t>ERAF pro. “Jelgavas pilsētas pašvaldības izglītības iestādes “Jelgavas Tehnoloģiju vidusskola” energoefektivitātes paaugstināšana"</t>
  </si>
  <si>
    <t>ERAF proj.  "Pakalpojumu infrastruktūras attīstība Deinstitucionalizācijas plāna īstenošanai Tukuma novada pašvaldībā”</t>
  </si>
  <si>
    <t>6.daļa: Galvojumi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</si>
</sst>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#,##0.0000"/>
    <numFmt numFmtId="179" formatCode="#,##0.00000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name val="Tahoma"/>
      <family val="2"/>
    </font>
    <font>
      <b/>
      <u val="single"/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 vertical="top" wrapText="1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34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2" fillId="0" borderId="13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57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6" borderId="15" xfId="0" applyNumberFormat="1" applyFont="1" applyFill="1" applyBorder="1" applyAlignment="1">
      <alignment horizontal="center" vertical="center" wrapText="1"/>
    </xf>
    <xf numFmtId="0" fontId="6" fillId="36" borderId="13" xfId="0" applyNumberFormat="1" applyFont="1" applyFill="1" applyBorder="1" applyAlignment="1">
      <alignment horizontal="center" vertical="center" wrapText="1"/>
    </xf>
    <xf numFmtId="0" fontId="5" fillId="37" borderId="15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49" fontId="6" fillId="35" borderId="16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9.140625" defaultRowHeight="15"/>
  <cols>
    <col min="1" max="1" width="6.7109375" style="24" customWidth="1"/>
    <col min="2" max="2" width="13.421875" style="5" customWidth="1"/>
    <col min="3" max="3" width="28.421875" style="3" customWidth="1"/>
    <col min="4" max="4" width="15.00390625" style="1" customWidth="1"/>
    <col min="5" max="5" width="14.57421875" style="1" customWidth="1"/>
    <col min="6" max="6" width="17.28125" style="1" customWidth="1"/>
    <col min="7" max="7" width="12.140625" style="1" customWidth="1"/>
    <col min="8" max="8" width="24.57421875" style="4" customWidth="1"/>
    <col min="9" max="16384" width="9.140625" style="2" customWidth="1"/>
  </cols>
  <sheetData>
    <row r="1" spans="1:8" ht="47.25" customHeight="1">
      <c r="A1" s="37" t="s">
        <v>28</v>
      </c>
      <c r="B1" s="37"/>
      <c r="C1" s="37"/>
      <c r="D1" s="37"/>
      <c r="E1" s="37"/>
      <c r="F1" s="37"/>
      <c r="G1" s="37"/>
      <c r="H1" s="37"/>
    </row>
    <row r="2" spans="1:8" ht="66" customHeight="1">
      <c r="A2" s="38" t="s">
        <v>2</v>
      </c>
      <c r="B2" s="40" t="s">
        <v>3</v>
      </c>
      <c r="C2" s="39" t="s">
        <v>0</v>
      </c>
      <c r="D2" s="47" t="s">
        <v>7</v>
      </c>
      <c r="E2" s="48"/>
      <c r="F2" s="48"/>
      <c r="G2" s="12"/>
      <c r="H2" s="42" t="s">
        <v>8</v>
      </c>
    </row>
    <row r="3" spans="1:8" ht="44.25" customHeight="1">
      <c r="A3" s="38"/>
      <c r="B3" s="41"/>
      <c r="C3" s="39"/>
      <c r="D3" s="9" t="s">
        <v>1</v>
      </c>
      <c r="E3" s="9" t="s">
        <v>4</v>
      </c>
      <c r="F3" s="9" t="s">
        <v>5</v>
      </c>
      <c r="G3" s="9" t="s">
        <v>6</v>
      </c>
      <c r="H3" s="43"/>
    </row>
    <row r="4" spans="1:8" ht="34.5" customHeight="1">
      <c r="A4" s="23" t="s">
        <v>13</v>
      </c>
      <c r="B4" s="53" t="s">
        <v>48</v>
      </c>
      <c r="C4" s="54"/>
      <c r="D4" s="55"/>
      <c r="E4" s="55"/>
      <c r="F4" s="56"/>
      <c r="G4" s="15"/>
      <c r="H4" s="35" t="s">
        <v>101</v>
      </c>
    </row>
    <row r="5" spans="1:8" ht="27" customHeight="1">
      <c r="A5" s="23" t="s">
        <v>14</v>
      </c>
      <c r="B5" s="53" t="s">
        <v>49</v>
      </c>
      <c r="C5" s="54"/>
      <c r="D5" s="55"/>
      <c r="E5" s="55"/>
      <c r="F5" s="56"/>
      <c r="G5" s="15"/>
      <c r="H5" s="35" t="s">
        <v>102</v>
      </c>
    </row>
    <row r="6" spans="1:8" ht="44.25" customHeight="1">
      <c r="A6" s="49" t="s">
        <v>10</v>
      </c>
      <c r="B6" s="50"/>
      <c r="C6" s="50"/>
      <c r="D6" s="50"/>
      <c r="E6" s="50"/>
      <c r="F6" s="50"/>
      <c r="G6" s="50"/>
      <c r="H6" s="51"/>
    </row>
    <row r="7" spans="1:8" s="6" customFormat="1" ht="48.75" customHeight="1">
      <c r="A7" s="23">
        <v>1</v>
      </c>
      <c r="B7" s="19" t="s">
        <v>15</v>
      </c>
      <c r="C7" s="10" t="s">
        <v>43</v>
      </c>
      <c r="D7" s="21">
        <f>E7+F7+G7</f>
        <v>1241169</v>
      </c>
      <c r="E7" s="21">
        <v>1241169</v>
      </c>
      <c r="F7" s="21"/>
      <c r="G7" s="21"/>
      <c r="H7" s="17" t="s">
        <v>103</v>
      </c>
    </row>
    <row r="8" spans="1:8" s="6" customFormat="1" ht="63" customHeight="1">
      <c r="A8" s="23">
        <v>2</v>
      </c>
      <c r="B8" s="19" t="s">
        <v>79</v>
      </c>
      <c r="C8" s="10" t="s">
        <v>30</v>
      </c>
      <c r="D8" s="21">
        <f aca="true" t="shared" si="0" ref="D8:D31">E8+F8+G8</f>
        <v>356301</v>
      </c>
      <c r="E8" s="21">
        <v>356301</v>
      </c>
      <c r="F8" s="21"/>
      <c r="G8" s="21"/>
      <c r="H8" s="18"/>
    </row>
    <row r="9" spans="1:8" s="6" customFormat="1" ht="84.75" customHeight="1">
      <c r="A9" s="23">
        <v>3</v>
      </c>
      <c r="B9" s="19" t="s">
        <v>79</v>
      </c>
      <c r="C9" s="10" t="s">
        <v>83</v>
      </c>
      <c r="D9" s="21">
        <f t="shared" si="0"/>
        <v>431815</v>
      </c>
      <c r="E9" s="21">
        <v>320000</v>
      </c>
      <c r="F9" s="21">
        <v>111815</v>
      </c>
      <c r="G9" s="21"/>
      <c r="H9" s="18"/>
    </row>
    <row r="10" spans="1:8" s="6" customFormat="1" ht="54" customHeight="1">
      <c r="A10" s="23">
        <v>4</v>
      </c>
      <c r="B10" s="19" t="s">
        <v>79</v>
      </c>
      <c r="C10" s="10" t="s">
        <v>31</v>
      </c>
      <c r="D10" s="21">
        <f t="shared" si="0"/>
        <v>603918</v>
      </c>
      <c r="E10" s="21">
        <v>603918</v>
      </c>
      <c r="F10" s="21"/>
      <c r="G10" s="21"/>
      <c r="H10" s="18"/>
    </row>
    <row r="11" spans="1:8" s="6" customFormat="1" ht="71.25" customHeight="1">
      <c r="A11" s="23">
        <v>5</v>
      </c>
      <c r="B11" s="19" t="s">
        <v>79</v>
      </c>
      <c r="C11" s="10" t="s">
        <v>106</v>
      </c>
      <c r="D11" s="21">
        <f t="shared" si="0"/>
        <v>3381381</v>
      </c>
      <c r="E11" s="21">
        <v>1562656</v>
      </c>
      <c r="F11" s="21">
        <v>1818725</v>
      </c>
      <c r="G11" s="21"/>
      <c r="H11" s="18"/>
    </row>
    <row r="12" spans="1:8" s="6" customFormat="1" ht="59.25" customHeight="1">
      <c r="A12" s="23">
        <v>6</v>
      </c>
      <c r="B12" s="19" t="s">
        <v>80</v>
      </c>
      <c r="C12" s="10" t="s">
        <v>35</v>
      </c>
      <c r="D12" s="21">
        <f t="shared" si="0"/>
        <v>99000</v>
      </c>
      <c r="E12" s="21">
        <v>99000</v>
      </c>
      <c r="F12" s="21"/>
      <c r="G12" s="21"/>
      <c r="H12" s="26"/>
    </row>
    <row r="13" spans="1:8" s="6" customFormat="1" ht="58.5" customHeight="1">
      <c r="A13" s="23">
        <v>7</v>
      </c>
      <c r="B13" s="19" t="s">
        <v>25</v>
      </c>
      <c r="C13" s="10" t="s">
        <v>42</v>
      </c>
      <c r="D13" s="21">
        <f t="shared" si="0"/>
        <v>0</v>
      </c>
      <c r="E13" s="21"/>
      <c r="F13" s="21"/>
      <c r="G13" s="21"/>
      <c r="H13" s="19" t="s">
        <v>84</v>
      </c>
    </row>
    <row r="14" spans="1:8" s="6" customFormat="1" ht="53.25" customHeight="1">
      <c r="A14" s="23">
        <v>8</v>
      </c>
      <c r="B14" s="19" t="s">
        <v>25</v>
      </c>
      <c r="C14" s="10" t="s">
        <v>78</v>
      </c>
      <c r="D14" s="21">
        <f t="shared" si="0"/>
        <v>707636</v>
      </c>
      <c r="E14" s="21">
        <v>707636</v>
      </c>
      <c r="F14" s="21"/>
      <c r="G14" s="21"/>
      <c r="H14" s="18"/>
    </row>
    <row r="15" spans="1:8" s="6" customFormat="1" ht="54" customHeight="1">
      <c r="A15" s="23">
        <v>9</v>
      </c>
      <c r="B15" s="19" t="s">
        <v>9</v>
      </c>
      <c r="C15" s="10" t="s">
        <v>50</v>
      </c>
      <c r="D15" s="21">
        <f t="shared" si="0"/>
        <v>338730</v>
      </c>
      <c r="E15" s="21">
        <v>338730</v>
      </c>
      <c r="F15" s="21"/>
      <c r="G15" s="21"/>
      <c r="H15" s="17" t="s">
        <v>103</v>
      </c>
    </row>
    <row r="16" spans="1:8" s="6" customFormat="1" ht="70.5" customHeight="1">
      <c r="A16" s="23">
        <v>10</v>
      </c>
      <c r="B16" s="19" t="s">
        <v>9</v>
      </c>
      <c r="C16" s="10" t="s">
        <v>85</v>
      </c>
      <c r="D16" s="21">
        <f t="shared" si="0"/>
        <v>141718</v>
      </c>
      <c r="E16" s="21">
        <v>141718</v>
      </c>
      <c r="F16" s="21"/>
      <c r="G16" s="21"/>
      <c r="H16" s="30"/>
    </row>
    <row r="17" spans="1:8" s="6" customFormat="1" ht="64.5" customHeight="1">
      <c r="A17" s="23">
        <v>11</v>
      </c>
      <c r="B17" s="19" t="s">
        <v>55</v>
      </c>
      <c r="C17" s="10" t="s">
        <v>86</v>
      </c>
      <c r="D17" s="21">
        <f t="shared" si="0"/>
        <v>36147</v>
      </c>
      <c r="E17" s="21">
        <v>36147</v>
      </c>
      <c r="F17" s="21"/>
      <c r="G17" s="21"/>
      <c r="H17" s="18"/>
    </row>
    <row r="18" spans="1:8" s="6" customFormat="1" ht="60" customHeight="1">
      <c r="A18" s="23">
        <v>12</v>
      </c>
      <c r="B18" s="19" t="s">
        <v>55</v>
      </c>
      <c r="C18" s="10" t="s">
        <v>56</v>
      </c>
      <c r="D18" s="21">
        <f t="shared" si="0"/>
        <v>1237946</v>
      </c>
      <c r="E18" s="21">
        <v>101275</v>
      </c>
      <c r="F18" s="21">
        <v>1017755</v>
      </c>
      <c r="G18" s="21">
        <v>118916</v>
      </c>
      <c r="H18" s="18"/>
    </row>
    <row r="19" spans="1:8" s="6" customFormat="1" ht="62.25" customHeight="1">
      <c r="A19" s="23">
        <v>13</v>
      </c>
      <c r="B19" s="19" t="s">
        <v>53</v>
      </c>
      <c r="C19" s="10" t="s">
        <v>57</v>
      </c>
      <c r="D19" s="21">
        <f t="shared" si="0"/>
        <v>139267</v>
      </c>
      <c r="E19" s="21">
        <v>98975</v>
      </c>
      <c r="F19" s="21">
        <v>40292</v>
      </c>
      <c r="G19" s="21"/>
      <c r="H19" s="18"/>
    </row>
    <row r="20" spans="1:8" s="6" customFormat="1" ht="52.5" customHeight="1">
      <c r="A20" s="23">
        <v>14</v>
      </c>
      <c r="B20" s="19" t="s">
        <v>59</v>
      </c>
      <c r="C20" s="10" t="s">
        <v>60</v>
      </c>
      <c r="D20" s="21">
        <f t="shared" si="0"/>
        <v>166976</v>
      </c>
      <c r="E20" s="21">
        <v>166976</v>
      </c>
      <c r="F20" s="21"/>
      <c r="G20" s="21"/>
      <c r="H20" s="17" t="s">
        <v>104</v>
      </c>
    </row>
    <row r="21" spans="1:8" s="6" customFormat="1" ht="66" customHeight="1">
      <c r="A21" s="23">
        <v>15</v>
      </c>
      <c r="B21" s="19" t="s">
        <v>38</v>
      </c>
      <c r="C21" s="10" t="s">
        <v>61</v>
      </c>
      <c r="D21" s="21">
        <f t="shared" si="0"/>
        <v>725486</v>
      </c>
      <c r="E21" s="21">
        <v>368372</v>
      </c>
      <c r="F21" s="21">
        <v>357114</v>
      </c>
      <c r="G21" s="21"/>
      <c r="H21" s="17" t="s">
        <v>103</v>
      </c>
    </row>
    <row r="22" spans="1:8" s="6" customFormat="1" ht="63.75" customHeight="1">
      <c r="A22" s="23">
        <v>16</v>
      </c>
      <c r="B22" s="19" t="s">
        <v>82</v>
      </c>
      <c r="C22" s="8" t="s">
        <v>65</v>
      </c>
      <c r="D22" s="21">
        <f t="shared" si="0"/>
        <v>18866907</v>
      </c>
      <c r="E22" s="21">
        <v>12721361</v>
      </c>
      <c r="F22" s="21">
        <v>6145546</v>
      </c>
      <c r="G22" s="21"/>
      <c r="H22" s="17" t="s">
        <v>103</v>
      </c>
    </row>
    <row r="23" spans="1:8" s="6" customFormat="1" ht="48.75" customHeight="1">
      <c r="A23" s="23">
        <v>17</v>
      </c>
      <c r="B23" s="8" t="s">
        <v>15</v>
      </c>
      <c r="C23" s="8" t="s">
        <v>87</v>
      </c>
      <c r="D23" s="21">
        <f t="shared" si="0"/>
        <v>19592</v>
      </c>
      <c r="E23" s="21">
        <v>19592</v>
      </c>
      <c r="F23" s="21"/>
      <c r="G23" s="21"/>
      <c r="H23" s="17" t="s">
        <v>103</v>
      </c>
    </row>
    <row r="24" spans="1:8" s="6" customFormat="1" ht="57" customHeight="1">
      <c r="A24" s="23">
        <v>18</v>
      </c>
      <c r="B24" s="8" t="s">
        <v>15</v>
      </c>
      <c r="C24" s="8" t="s">
        <v>88</v>
      </c>
      <c r="D24" s="21">
        <f t="shared" si="0"/>
        <v>17648</v>
      </c>
      <c r="E24" s="21">
        <v>17648</v>
      </c>
      <c r="F24" s="21"/>
      <c r="G24" s="21"/>
      <c r="H24" s="18"/>
    </row>
    <row r="25" spans="1:8" s="6" customFormat="1" ht="48.75" customHeight="1">
      <c r="A25" s="23">
        <v>19</v>
      </c>
      <c r="B25" s="8" t="s">
        <v>15</v>
      </c>
      <c r="C25" s="8" t="s">
        <v>89</v>
      </c>
      <c r="D25" s="21">
        <f t="shared" si="0"/>
        <v>31892</v>
      </c>
      <c r="E25" s="21">
        <v>31892</v>
      </c>
      <c r="F25" s="21"/>
      <c r="G25" s="21"/>
      <c r="H25" s="17" t="s">
        <v>103</v>
      </c>
    </row>
    <row r="26" spans="1:8" s="6" customFormat="1" ht="48.75" customHeight="1">
      <c r="A26" s="23">
        <v>20</v>
      </c>
      <c r="B26" s="8" t="s">
        <v>15</v>
      </c>
      <c r="C26" s="8" t="s">
        <v>75</v>
      </c>
      <c r="D26" s="21">
        <f t="shared" si="0"/>
        <v>532900</v>
      </c>
      <c r="E26" s="21">
        <v>532900</v>
      </c>
      <c r="F26" s="21"/>
      <c r="G26" s="21"/>
      <c r="H26" s="20"/>
    </row>
    <row r="27" spans="1:8" s="6" customFormat="1" ht="48.75" customHeight="1">
      <c r="A27" s="23">
        <v>21</v>
      </c>
      <c r="B27" s="8" t="s">
        <v>15</v>
      </c>
      <c r="C27" s="8" t="s">
        <v>76</v>
      </c>
      <c r="D27" s="21">
        <f t="shared" si="0"/>
        <v>80532</v>
      </c>
      <c r="E27" s="21">
        <v>80532</v>
      </c>
      <c r="F27" s="21"/>
      <c r="G27" s="21"/>
      <c r="H27" s="20"/>
    </row>
    <row r="28" spans="1:8" s="6" customFormat="1" ht="48.75" customHeight="1">
      <c r="A28" s="23">
        <v>22</v>
      </c>
      <c r="B28" s="8" t="s">
        <v>15</v>
      </c>
      <c r="C28" s="8" t="s">
        <v>77</v>
      </c>
      <c r="D28" s="21">
        <f t="shared" si="0"/>
        <v>40265</v>
      </c>
      <c r="E28" s="21">
        <v>40265</v>
      </c>
      <c r="F28" s="21"/>
      <c r="G28" s="21"/>
      <c r="H28" s="20"/>
    </row>
    <row r="29" spans="1:8" s="6" customFormat="1" ht="48" customHeight="1">
      <c r="A29" s="23">
        <v>23</v>
      </c>
      <c r="B29" s="8" t="s">
        <v>15</v>
      </c>
      <c r="C29" s="8" t="s">
        <v>74</v>
      </c>
      <c r="D29" s="21">
        <f t="shared" si="0"/>
        <v>55000</v>
      </c>
      <c r="E29" s="21">
        <v>55000</v>
      </c>
      <c r="F29" s="21"/>
      <c r="G29" s="21"/>
      <c r="H29" s="18"/>
    </row>
    <row r="30" spans="1:8" s="6" customFormat="1" ht="71.25" customHeight="1">
      <c r="A30" s="23">
        <v>24</v>
      </c>
      <c r="B30" s="8" t="s">
        <v>15</v>
      </c>
      <c r="C30" s="8" t="s">
        <v>107</v>
      </c>
      <c r="D30" s="21">
        <f t="shared" si="0"/>
        <v>140781</v>
      </c>
      <c r="E30" s="21">
        <v>140781</v>
      </c>
      <c r="F30" s="21"/>
      <c r="G30" s="21"/>
      <c r="H30" s="17"/>
    </row>
    <row r="31" spans="1:8" s="6" customFormat="1" ht="61.5" customHeight="1">
      <c r="A31" s="23">
        <v>25</v>
      </c>
      <c r="B31" s="8" t="s">
        <v>70</v>
      </c>
      <c r="C31" s="31" t="s">
        <v>73</v>
      </c>
      <c r="D31" s="21">
        <f t="shared" si="0"/>
        <v>66217</v>
      </c>
      <c r="E31" s="21">
        <v>66217</v>
      </c>
      <c r="F31" s="21"/>
      <c r="G31" s="21"/>
      <c r="H31" s="17"/>
    </row>
    <row r="32" spans="1:8" s="6" customFormat="1" ht="34.5" customHeight="1">
      <c r="A32" s="44" t="s">
        <v>1</v>
      </c>
      <c r="B32" s="45"/>
      <c r="C32" s="46"/>
      <c r="D32" s="22">
        <f>SUM(D7:D31)</f>
        <v>29459224</v>
      </c>
      <c r="E32" s="22">
        <f>SUM(E7:E31)</f>
        <v>19849061</v>
      </c>
      <c r="F32" s="22">
        <f>SUM(F7:F31)</f>
        <v>9491247</v>
      </c>
      <c r="G32" s="22">
        <f>SUM(G7:G31)</f>
        <v>118916</v>
      </c>
      <c r="H32" s="16"/>
    </row>
    <row r="33" spans="1:8" s="6" customFormat="1" ht="33.75" customHeight="1">
      <c r="A33" s="49" t="s">
        <v>24</v>
      </c>
      <c r="B33" s="50"/>
      <c r="C33" s="50"/>
      <c r="D33" s="50"/>
      <c r="E33" s="50"/>
      <c r="F33" s="50"/>
      <c r="G33" s="50"/>
      <c r="H33" s="51"/>
    </row>
    <row r="34" spans="1:8" s="6" customFormat="1" ht="49.5" customHeight="1">
      <c r="A34" s="23">
        <v>1</v>
      </c>
      <c r="B34" s="19" t="s">
        <v>82</v>
      </c>
      <c r="C34" s="14" t="s">
        <v>17</v>
      </c>
      <c r="D34" s="21">
        <f>SUM(E34:G34)</f>
        <v>853260</v>
      </c>
      <c r="E34" s="21">
        <v>426630</v>
      </c>
      <c r="F34" s="21">
        <v>426630</v>
      </c>
      <c r="G34" s="21"/>
      <c r="H34" s="19"/>
    </row>
    <row r="35" spans="1:8" s="6" customFormat="1" ht="49.5" customHeight="1">
      <c r="A35" s="23">
        <v>2</v>
      </c>
      <c r="B35" s="19" t="s">
        <v>18</v>
      </c>
      <c r="C35" s="14" t="s">
        <v>90</v>
      </c>
      <c r="D35" s="21">
        <f aca="true" t="shared" si="1" ref="D35:D53">SUM(E35:G35)</f>
        <v>576760</v>
      </c>
      <c r="E35" s="21">
        <v>347260</v>
      </c>
      <c r="F35" s="21">
        <v>229500</v>
      </c>
      <c r="G35" s="21"/>
      <c r="H35" s="11"/>
    </row>
    <row r="36" spans="1:8" s="6" customFormat="1" ht="49.5" customHeight="1">
      <c r="A36" s="23">
        <v>3</v>
      </c>
      <c r="B36" s="19" t="s">
        <v>18</v>
      </c>
      <c r="C36" s="14" t="s">
        <v>91</v>
      </c>
      <c r="D36" s="21">
        <f t="shared" si="1"/>
        <v>445786</v>
      </c>
      <c r="E36" s="21">
        <v>445786</v>
      </c>
      <c r="F36" s="21"/>
      <c r="G36" s="21"/>
      <c r="H36" s="11"/>
    </row>
    <row r="37" spans="1:8" s="6" customFormat="1" ht="51">
      <c r="A37" s="23">
        <v>4</v>
      </c>
      <c r="B37" s="19" t="s">
        <v>19</v>
      </c>
      <c r="C37" s="14" t="s">
        <v>20</v>
      </c>
      <c r="D37" s="21">
        <f t="shared" si="1"/>
        <v>451819</v>
      </c>
      <c r="E37" s="21">
        <v>135546</v>
      </c>
      <c r="F37" s="21">
        <v>316273</v>
      </c>
      <c r="G37" s="21"/>
      <c r="H37" s="11"/>
    </row>
    <row r="38" spans="1:8" s="6" customFormat="1" ht="51">
      <c r="A38" s="23">
        <v>5</v>
      </c>
      <c r="B38" s="19" t="s">
        <v>19</v>
      </c>
      <c r="C38" s="14" t="s">
        <v>21</v>
      </c>
      <c r="D38" s="21">
        <f t="shared" si="1"/>
        <v>201692</v>
      </c>
      <c r="E38" s="21">
        <v>60508</v>
      </c>
      <c r="F38" s="21">
        <v>141184</v>
      </c>
      <c r="G38" s="21"/>
      <c r="H38" s="11"/>
    </row>
    <row r="39" spans="1:8" s="6" customFormat="1" ht="51">
      <c r="A39" s="23">
        <v>6</v>
      </c>
      <c r="B39" s="19" t="s">
        <v>19</v>
      </c>
      <c r="C39" s="14" t="s">
        <v>92</v>
      </c>
      <c r="D39" s="21">
        <f t="shared" si="1"/>
        <v>400313</v>
      </c>
      <c r="E39" s="21">
        <v>120094</v>
      </c>
      <c r="F39" s="21">
        <v>280219</v>
      </c>
      <c r="G39" s="21"/>
      <c r="H39" s="11"/>
    </row>
    <row r="40" spans="1:8" s="6" customFormat="1" ht="51">
      <c r="A40" s="23">
        <v>7</v>
      </c>
      <c r="B40" s="19" t="s">
        <v>19</v>
      </c>
      <c r="C40" s="14" t="s">
        <v>22</v>
      </c>
      <c r="D40" s="21">
        <f t="shared" si="1"/>
        <v>816256</v>
      </c>
      <c r="E40" s="21">
        <v>244877</v>
      </c>
      <c r="F40" s="21">
        <v>571379</v>
      </c>
      <c r="G40" s="21"/>
      <c r="H40" s="11"/>
    </row>
    <row r="41" spans="1:8" s="6" customFormat="1" ht="78" customHeight="1">
      <c r="A41" s="23">
        <v>8</v>
      </c>
      <c r="B41" s="19" t="s">
        <v>23</v>
      </c>
      <c r="C41" s="14" t="s">
        <v>93</v>
      </c>
      <c r="D41" s="21">
        <f t="shared" si="1"/>
        <v>332564</v>
      </c>
      <c r="E41" s="21">
        <v>332564</v>
      </c>
      <c r="F41" s="21"/>
      <c r="G41" s="21"/>
      <c r="H41" s="11"/>
    </row>
    <row r="42" spans="1:8" s="6" customFormat="1" ht="73.5" customHeight="1">
      <c r="A42" s="23">
        <v>9</v>
      </c>
      <c r="B42" s="19" t="s">
        <v>23</v>
      </c>
      <c r="C42" s="14" t="s">
        <v>94</v>
      </c>
      <c r="D42" s="21">
        <f t="shared" si="1"/>
        <v>340619</v>
      </c>
      <c r="E42" s="21">
        <v>340619</v>
      </c>
      <c r="F42" s="21"/>
      <c r="G42" s="21"/>
      <c r="H42" s="11"/>
    </row>
    <row r="43" spans="1:8" s="6" customFormat="1" ht="55.5" customHeight="1">
      <c r="A43" s="23">
        <v>10</v>
      </c>
      <c r="B43" s="19" t="s">
        <v>23</v>
      </c>
      <c r="C43" s="14" t="s">
        <v>95</v>
      </c>
      <c r="D43" s="21">
        <f t="shared" si="1"/>
        <v>56168</v>
      </c>
      <c r="E43" s="21">
        <v>56168</v>
      </c>
      <c r="F43" s="21"/>
      <c r="G43" s="21"/>
      <c r="H43" s="11"/>
    </row>
    <row r="44" spans="1:8" s="6" customFormat="1" ht="54.75" customHeight="1">
      <c r="A44" s="23">
        <v>11</v>
      </c>
      <c r="B44" s="19" t="s">
        <v>23</v>
      </c>
      <c r="C44" s="14" t="s">
        <v>96</v>
      </c>
      <c r="D44" s="21">
        <f t="shared" si="1"/>
        <v>314154</v>
      </c>
      <c r="E44" s="21">
        <v>314154</v>
      </c>
      <c r="F44" s="21"/>
      <c r="G44" s="21"/>
      <c r="H44" s="11"/>
    </row>
    <row r="45" spans="1:8" s="6" customFormat="1" ht="51">
      <c r="A45" s="23">
        <v>12</v>
      </c>
      <c r="B45" s="19" t="s">
        <v>79</v>
      </c>
      <c r="C45" s="14" t="s">
        <v>29</v>
      </c>
      <c r="D45" s="21">
        <f t="shared" si="1"/>
        <v>106070</v>
      </c>
      <c r="E45" s="21">
        <v>106070</v>
      </c>
      <c r="F45" s="21"/>
      <c r="G45" s="21"/>
      <c r="H45" s="11"/>
    </row>
    <row r="46" spans="1:8" s="6" customFormat="1" ht="41.25" customHeight="1">
      <c r="A46" s="23">
        <v>13</v>
      </c>
      <c r="B46" s="19" t="s">
        <v>32</v>
      </c>
      <c r="C46" s="14" t="s">
        <v>33</v>
      </c>
      <c r="D46" s="21">
        <f t="shared" si="1"/>
        <v>257053</v>
      </c>
      <c r="E46" s="21">
        <v>257053</v>
      </c>
      <c r="F46" s="21"/>
      <c r="G46" s="21"/>
      <c r="H46" s="11"/>
    </row>
    <row r="47" spans="1:8" s="6" customFormat="1" ht="66" customHeight="1">
      <c r="A47" s="23">
        <v>14</v>
      </c>
      <c r="B47" s="19" t="s">
        <v>80</v>
      </c>
      <c r="C47" s="14" t="s">
        <v>36</v>
      </c>
      <c r="D47" s="21">
        <f t="shared" si="1"/>
        <v>546021</v>
      </c>
      <c r="E47" s="21">
        <v>163806</v>
      </c>
      <c r="F47" s="21">
        <v>382215</v>
      </c>
      <c r="G47" s="21"/>
      <c r="H47" s="11"/>
    </row>
    <row r="48" spans="1:8" s="6" customFormat="1" ht="43.5" customHeight="1">
      <c r="A48" s="23">
        <v>15</v>
      </c>
      <c r="B48" s="19" t="s">
        <v>15</v>
      </c>
      <c r="C48" s="14" t="s">
        <v>37</v>
      </c>
      <c r="D48" s="21">
        <f t="shared" si="1"/>
        <v>176765</v>
      </c>
      <c r="E48" s="21">
        <v>176765</v>
      </c>
      <c r="F48" s="21"/>
      <c r="G48" s="21"/>
      <c r="H48" s="29"/>
    </row>
    <row r="49" spans="1:8" s="6" customFormat="1" ht="43.5" customHeight="1">
      <c r="A49" s="23">
        <v>16</v>
      </c>
      <c r="B49" s="19" t="s">
        <v>9</v>
      </c>
      <c r="C49" s="14" t="s">
        <v>52</v>
      </c>
      <c r="D49" s="21">
        <f t="shared" si="1"/>
        <v>469570</v>
      </c>
      <c r="E49" s="21">
        <v>469570</v>
      </c>
      <c r="F49" s="21"/>
      <c r="G49" s="21"/>
      <c r="H49" s="11"/>
    </row>
    <row r="50" spans="1:8" s="6" customFormat="1" ht="43.5" customHeight="1">
      <c r="A50" s="23">
        <v>17</v>
      </c>
      <c r="B50" s="19" t="s">
        <v>38</v>
      </c>
      <c r="C50" s="14" t="s">
        <v>39</v>
      </c>
      <c r="D50" s="21">
        <f t="shared" si="1"/>
        <v>168000</v>
      </c>
      <c r="E50" s="21">
        <v>168000</v>
      </c>
      <c r="F50" s="21"/>
      <c r="G50" s="21"/>
      <c r="H50" s="11"/>
    </row>
    <row r="51" spans="1:8" s="6" customFormat="1" ht="72" customHeight="1">
      <c r="A51" s="23">
        <v>18</v>
      </c>
      <c r="B51" s="19" t="s">
        <v>40</v>
      </c>
      <c r="C51" s="14" t="s">
        <v>41</v>
      </c>
      <c r="D51" s="21">
        <f t="shared" si="1"/>
        <v>93925</v>
      </c>
      <c r="E51" s="21">
        <v>37570</v>
      </c>
      <c r="F51" s="21">
        <v>56355</v>
      </c>
      <c r="G51" s="21"/>
      <c r="H51" s="11"/>
    </row>
    <row r="52" spans="1:8" s="6" customFormat="1" ht="25.5">
      <c r="A52" s="23">
        <v>19</v>
      </c>
      <c r="B52" s="19" t="s">
        <v>58</v>
      </c>
      <c r="C52" s="14" t="s">
        <v>81</v>
      </c>
      <c r="D52" s="21">
        <f t="shared" si="1"/>
        <v>270083</v>
      </c>
      <c r="E52" s="21">
        <v>270083</v>
      </c>
      <c r="F52" s="21"/>
      <c r="G52" s="21"/>
      <c r="H52" s="11"/>
    </row>
    <row r="53" spans="1:8" s="6" customFormat="1" ht="32.25" customHeight="1">
      <c r="A53" s="23">
        <v>20</v>
      </c>
      <c r="B53" s="19" t="s">
        <v>70</v>
      </c>
      <c r="C53" s="14" t="s">
        <v>71</v>
      </c>
      <c r="D53" s="21">
        <f t="shared" si="1"/>
        <v>52972</v>
      </c>
      <c r="E53" s="21">
        <v>52972</v>
      </c>
      <c r="F53" s="21"/>
      <c r="G53" s="21"/>
      <c r="H53" s="11"/>
    </row>
    <row r="54" spans="1:8" s="6" customFormat="1" ht="33.75" customHeight="1">
      <c r="A54" s="44" t="s">
        <v>1</v>
      </c>
      <c r="B54" s="45"/>
      <c r="C54" s="46"/>
      <c r="D54" s="22">
        <f>SUM(D34:D53)</f>
        <v>6929850</v>
      </c>
      <c r="E54" s="22">
        <f>SUM(E34:E53)</f>
        <v>4526095</v>
      </c>
      <c r="F54" s="22">
        <f>SUM(F34:F53)</f>
        <v>2403755</v>
      </c>
      <c r="G54" s="22">
        <f>SUM(G34:G53)</f>
        <v>0</v>
      </c>
      <c r="H54" s="11"/>
    </row>
    <row r="55" spans="1:8" s="6" customFormat="1" ht="33.75" customHeight="1">
      <c r="A55" s="49" t="s">
        <v>11</v>
      </c>
      <c r="B55" s="50"/>
      <c r="C55" s="50"/>
      <c r="D55" s="50"/>
      <c r="E55" s="50"/>
      <c r="F55" s="50"/>
      <c r="G55" s="50"/>
      <c r="H55" s="51"/>
    </row>
    <row r="56" spans="1:8" s="6" customFormat="1" ht="66" customHeight="1">
      <c r="A56" s="23">
        <v>1</v>
      </c>
      <c r="B56" s="19" t="s">
        <v>25</v>
      </c>
      <c r="C56" s="14" t="s">
        <v>97</v>
      </c>
      <c r="D56" s="21">
        <f aca="true" t="shared" si="2" ref="D56:D68">SUM(E56:G56)</f>
        <v>91181</v>
      </c>
      <c r="E56" s="21">
        <v>72945</v>
      </c>
      <c r="F56" s="21">
        <v>18236</v>
      </c>
      <c r="G56" s="21"/>
      <c r="H56" s="19"/>
    </row>
    <row r="57" spans="1:8" s="6" customFormat="1" ht="76.5" customHeight="1">
      <c r="A57" s="23">
        <v>2</v>
      </c>
      <c r="B57" s="19" t="s">
        <v>27</v>
      </c>
      <c r="C57" s="14" t="s">
        <v>26</v>
      </c>
      <c r="D57" s="21">
        <f t="shared" si="2"/>
        <v>88389</v>
      </c>
      <c r="E57" s="21">
        <v>88389</v>
      </c>
      <c r="F57" s="21"/>
      <c r="G57" s="21"/>
      <c r="H57" s="11"/>
    </row>
    <row r="58" spans="1:8" s="6" customFormat="1" ht="53.25" customHeight="1">
      <c r="A58" s="23">
        <v>3</v>
      </c>
      <c r="B58" s="19" t="s">
        <v>9</v>
      </c>
      <c r="C58" s="14" t="s">
        <v>16</v>
      </c>
      <c r="D58" s="21">
        <f t="shared" si="2"/>
        <v>127410</v>
      </c>
      <c r="E58" s="21">
        <v>127410</v>
      </c>
      <c r="F58" s="21"/>
      <c r="G58" s="21"/>
      <c r="H58" s="11"/>
    </row>
    <row r="59" spans="1:8" s="6" customFormat="1" ht="42.75" customHeight="1">
      <c r="A59" s="23">
        <v>4</v>
      </c>
      <c r="B59" s="19" t="s">
        <v>44</v>
      </c>
      <c r="C59" s="14" t="s">
        <v>45</v>
      </c>
      <c r="D59" s="21">
        <f t="shared" si="2"/>
        <v>94270</v>
      </c>
      <c r="E59" s="21">
        <v>94270</v>
      </c>
      <c r="F59" s="21"/>
      <c r="G59" s="21"/>
      <c r="H59" s="27"/>
    </row>
    <row r="60" spans="1:8" s="28" customFormat="1" ht="53.25" customHeight="1">
      <c r="A60" s="32">
        <v>5</v>
      </c>
      <c r="B60" s="33" t="s">
        <v>40</v>
      </c>
      <c r="C60" s="14" t="s">
        <v>98</v>
      </c>
      <c r="D60" s="21">
        <f t="shared" si="2"/>
        <v>679110</v>
      </c>
      <c r="E60" s="21">
        <v>339555</v>
      </c>
      <c r="F60" s="21">
        <v>339555</v>
      </c>
      <c r="G60" s="21"/>
      <c r="H60" s="34"/>
    </row>
    <row r="61" spans="1:8" s="6" customFormat="1" ht="44.25" customHeight="1">
      <c r="A61" s="23">
        <v>6</v>
      </c>
      <c r="B61" s="19" t="s">
        <v>40</v>
      </c>
      <c r="C61" s="14" t="s">
        <v>47</v>
      </c>
      <c r="D61" s="21">
        <f t="shared" si="2"/>
        <v>398614</v>
      </c>
      <c r="E61" s="21">
        <v>199307</v>
      </c>
      <c r="F61" s="21">
        <v>199307</v>
      </c>
      <c r="G61" s="21"/>
      <c r="H61" s="29"/>
    </row>
    <row r="62" spans="1:8" s="6" customFormat="1" ht="42" customHeight="1">
      <c r="A62" s="23">
        <v>7</v>
      </c>
      <c r="B62" s="19" t="s">
        <v>40</v>
      </c>
      <c r="C62" s="14" t="s">
        <v>46</v>
      </c>
      <c r="D62" s="21">
        <f t="shared" si="2"/>
        <v>236958</v>
      </c>
      <c r="E62" s="21">
        <v>236958</v>
      </c>
      <c r="F62" s="21"/>
      <c r="G62" s="21"/>
      <c r="H62" s="29"/>
    </row>
    <row r="63" spans="1:8" s="6" customFormat="1" ht="56.25" customHeight="1">
      <c r="A63" s="23">
        <v>8</v>
      </c>
      <c r="B63" s="19" t="s">
        <v>82</v>
      </c>
      <c r="C63" s="14" t="s">
        <v>51</v>
      </c>
      <c r="D63" s="21">
        <f t="shared" si="2"/>
        <v>43288</v>
      </c>
      <c r="E63" s="21">
        <v>43288</v>
      </c>
      <c r="F63" s="21"/>
      <c r="G63" s="21"/>
      <c r="H63" s="14" t="s">
        <v>105</v>
      </c>
    </row>
    <row r="64" spans="1:8" s="6" customFormat="1" ht="44.25" customHeight="1">
      <c r="A64" s="23">
        <v>9</v>
      </c>
      <c r="B64" s="19" t="s">
        <v>38</v>
      </c>
      <c r="C64" s="14" t="s">
        <v>62</v>
      </c>
      <c r="D64" s="21">
        <f t="shared" si="2"/>
        <v>32242</v>
      </c>
      <c r="E64" s="21">
        <v>32242</v>
      </c>
      <c r="F64" s="21"/>
      <c r="G64" s="21"/>
      <c r="H64" s="11"/>
    </row>
    <row r="65" spans="1:8" s="6" customFormat="1" ht="34.5" customHeight="1">
      <c r="A65" s="23">
        <v>10</v>
      </c>
      <c r="B65" s="19" t="s">
        <v>59</v>
      </c>
      <c r="C65" s="14" t="s">
        <v>63</v>
      </c>
      <c r="D65" s="21">
        <f t="shared" si="2"/>
        <v>198201</v>
      </c>
      <c r="E65" s="21">
        <v>198201</v>
      </c>
      <c r="F65" s="21"/>
      <c r="G65" s="21"/>
      <c r="H65" s="11"/>
    </row>
    <row r="66" spans="1:8" s="6" customFormat="1" ht="52.5" customHeight="1">
      <c r="A66" s="23">
        <v>11</v>
      </c>
      <c r="B66" s="19" t="s">
        <v>66</v>
      </c>
      <c r="C66" s="14" t="s">
        <v>99</v>
      </c>
      <c r="D66" s="21">
        <f t="shared" si="2"/>
        <v>140974</v>
      </c>
      <c r="E66" s="21">
        <v>140974</v>
      </c>
      <c r="F66" s="21"/>
      <c r="G66" s="21"/>
      <c r="H66" s="11"/>
    </row>
    <row r="67" spans="1:8" s="6" customFormat="1" ht="40.5" customHeight="1">
      <c r="A67" s="23">
        <v>12</v>
      </c>
      <c r="B67" s="19" t="s">
        <v>67</v>
      </c>
      <c r="C67" s="14" t="s">
        <v>68</v>
      </c>
      <c r="D67" s="21">
        <f t="shared" si="2"/>
        <v>31778</v>
      </c>
      <c r="E67" s="21">
        <v>31778</v>
      </c>
      <c r="F67" s="21"/>
      <c r="G67" s="21"/>
      <c r="H67" s="11"/>
    </row>
    <row r="68" spans="1:8" s="6" customFormat="1" ht="44.25" customHeight="1">
      <c r="A68" s="23">
        <v>13</v>
      </c>
      <c r="B68" s="19" t="s">
        <v>67</v>
      </c>
      <c r="C68" s="14" t="s">
        <v>69</v>
      </c>
      <c r="D68" s="21">
        <f t="shared" si="2"/>
        <v>47349</v>
      </c>
      <c r="E68" s="21">
        <v>47349</v>
      </c>
      <c r="F68" s="21"/>
      <c r="G68" s="21"/>
      <c r="H68" s="11"/>
    </row>
    <row r="69" spans="1:8" s="6" customFormat="1" ht="33.75" customHeight="1">
      <c r="A69" s="44" t="s">
        <v>1</v>
      </c>
      <c r="B69" s="45"/>
      <c r="C69" s="46"/>
      <c r="D69" s="22">
        <f>SUM(D56:D68)</f>
        <v>2209764</v>
      </c>
      <c r="E69" s="22">
        <f>SUM(E56:E68)</f>
        <v>1652666</v>
      </c>
      <c r="F69" s="22">
        <f>SUM(F56:F68)</f>
        <v>557098</v>
      </c>
      <c r="G69" s="22">
        <f>SUM(G56:G68)</f>
        <v>0</v>
      </c>
      <c r="H69" s="13"/>
    </row>
    <row r="70" spans="1:8" s="6" customFormat="1" ht="33.75" customHeight="1">
      <c r="A70" s="49" t="s">
        <v>12</v>
      </c>
      <c r="B70" s="50"/>
      <c r="C70" s="50"/>
      <c r="D70" s="50"/>
      <c r="E70" s="50"/>
      <c r="F70" s="50"/>
      <c r="G70" s="50"/>
      <c r="H70" s="51"/>
    </row>
    <row r="71" spans="1:8" s="6" customFormat="1" ht="48.75" customHeight="1">
      <c r="A71" s="23">
        <v>1</v>
      </c>
      <c r="B71" s="19" t="s">
        <v>53</v>
      </c>
      <c r="C71" s="14" t="s">
        <v>54</v>
      </c>
      <c r="D71" s="21">
        <f>SUM(E71:G71)</f>
        <v>208435</v>
      </c>
      <c r="E71" s="21">
        <v>208435</v>
      </c>
      <c r="F71" s="21"/>
      <c r="G71" s="21"/>
      <c r="H71" s="11"/>
    </row>
    <row r="72" spans="1:8" s="6" customFormat="1" ht="44.25" customHeight="1">
      <c r="A72" s="23">
        <v>2</v>
      </c>
      <c r="B72" s="19" t="s">
        <v>27</v>
      </c>
      <c r="C72" s="14" t="s">
        <v>64</v>
      </c>
      <c r="D72" s="21">
        <f>SUM(E72:G72)</f>
        <v>66672</v>
      </c>
      <c r="E72" s="21">
        <v>66672</v>
      </c>
      <c r="F72" s="21"/>
      <c r="G72" s="21"/>
      <c r="H72" s="11"/>
    </row>
    <row r="73" spans="1:8" s="6" customFormat="1" ht="33.75" customHeight="1">
      <c r="A73" s="44" t="s">
        <v>1</v>
      </c>
      <c r="B73" s="45"/>
      <c r="C73" s="46"/>
      <c r="D73" s="22">
        <f>SUM(D71:D72)</f>
        <v>275107</v>
      </c>
      <c r="E73" s="22">
        <f>SUM(E71:E72)</f>
        <v>275107</v>
      </c>
      <c r="F73" s="22">
        <f>SUM(F71:F72)</f>
        <v>0</v>
      </c>
      <c r="G73" s="22">
        <f>SUM(G71:G72)</f>
        <v>0</v>
      </c>
      <c r="H73" s="11"/>
    </row>
    <row r="74" spans="1:8" s="6" customFormat="1" ht="25.5" customHeight="1">
      <c r="A74" s="49" t="s">
        <v>108</v>
      </c>
      <c r="B74" s="50"/>
      <c r="C74" s="50"/>
      <c r="D74" s="50"/>
      <c r="E74" s="50"/>
      <c r="F74" s="50"/>
      <c r="G74" s="50"/>
      <c r="H74" s="51"/>
    </row>
    <row r="75" spans="1:8" ht="76.5">
      <c r="A75" s="23">
        <v>1</v>
      </c>
      <c r="B75" s="8" t="s">
        <v>34</v>
      </c>
      <c r="C75" s="36" t="s">
        <v>72</v>
      </c>
      <c r="D75" s="52"/>
      <c r="E75" s="52"/>
      <c r="F75" s="52"/>
      <c r="G75" s="52"/>
      <c r="H75" s="8" t="s">
        <v>100</v>
      </c>
    </row>
    <row r="76" spans="1:8" ht="30" customHeight="1">
      <c r="A76" s="44" t="s">
        <v>1</v>
      </c>
      <c r="B76" s="45"/>
      <c r="C76" s="46"/>
      <c r="D76" s="22">
        <f>SUM(D75)</f>
        <v>0</v>
      </c>
      <c r="E76" s="22">
        <f>SUM(E75)</f>
        <v>0</v>
      </c>
      <c r="F76" s="22">
        <f>SUM(F75)</f>
        <v>0</v>
      </c>
      <c r="G76" s="22">
        <f>SUM(G75)</f>
        <v>0</v>
      </c>
      <c r="H76" s="13"/>
    </row>
    <row r="77" spans="1:2" ht="12.75">
      <c r="A77" s="25"/>
      <c r="B77" s="7"/>
    </row>
    <row r="78" spans="1:2" ht="12.75">
      <c r="A78" s="25"/>
      <c r="B78" s="7"/>
    </row>
    <row r="79" spans="1:2" ht="12.75">
      <c r="A79" s="25"/>
      <c r="B79" s="7"/>
    </row>
    <row r="80" spans="1:2" ht="12.75">
      <c r="A80" s="25"/>
      <c r="B80" s="7"/>
    </row>
    <row r="81" spans="1:2" ht="12.75">
      <c r="A81" s="25"/>
      <c r="B81" s="7"/>
    </row>
    <row r="82" spans="1:2" ht="12.75">
      <c r="A82" s="25"/>
      <c r="B82" s="7"/>
    </row>
    <row r="83" spans="1:2" ht="12.75">
      <c r="A83" s="25"/>
      <c r="B83" s="7"/>
    </row>
    <row r="84" spans="1:2" ht="12.75">
      <c r="A84" s="25"/>
      <c r="B84" s="7"/>
    </row>
    <row r="85" spans="1:2" ht="12.75">
      <c r="A85" s="25"/>
      <c r="B85" s="7"/>
    </row>
    <row r="86" spans="1:2" ht="12.75">
      <c r="A86" s="25"/>
      <c r="B86" s="7"/>
    </row>
    <row r="87" spans="1:2" ht="12.75">
      <c r="A87" s="25"/>
      <c r="B87" s="7"/>
    </row>
    <row r="88" spans="1:2" ht="12.75">
      <c r="A88" s="25"/>
      <c r="B88" s="7"/>
    </row>
    <row r="89" spans="1:2" ht="12.75">
      <c r="A89" s="25"/>
      <c r="B89" s="7"/>
    </row>
    <row r="90" spans="1:2" ht="12.75">
      <c r="A90" s="25"/>
      <c r="B90" s="7"/>
    </row>
    <row r="91" spans="1:2" ht="12.75">
      <c r="A91" s="25"/>
      <c r="B91" s="7"/>
    </row>
    <row r="92" spans="1:2" ht="12.75">
      <c r="A92" s="25"/>
      <c r="B92" s="7"/>
    </row>
    <row r="93" spans="1:2" ht="12.75">
      <c r="A93" s="25"/>
      <c r="B93" s="7"/>
    </row>
    <row r="94" spans="1:2" ht="12.75">
      <c r="A94" s="25"/>
      <c r="B94" s="7"/>
    </row>
    <row r="95" spans="1:2" ht="12.75">
      <c r="A95" s="25"/>
      <c r="B95" s="7"/>
    </row>
    <row r="96" spans="1:2" ht="12.75">
      <c r="A96" s="25"/>
      <c r="B96" s="7"/>
    </row>
    <row r="97" spans="1:2" ht="12.75">
      <c r="A97" s="25"/>
      <c r="B97" s="7"/>
    </row>
    <row r="98" spans="1:2" ht="12.75">
      <c r="A98" s="25"/>
      <c r="B98" s="7"/>
    </row>
    <row r="99" spans="1:2" ht="12.75">
      <c r="A99" s="25"/>
      <c r="B99" s="7"/>
    </row>
    <row r="100" spans="1:2" ht="12.75">
      <c r="A100" s="25"/>
      <c r="B100" s="7"/>
    </row>
    <row r="101" spans="1:2" ht="12.75">
      <c r="A101" s="25"/>
      <c r="B101" s="7"/>
    </row>
  </sheetData>
  <sheetProtection selectLockedCells="1" selectUnlockedCells="1"/>
  <autoFilter ref="A3:H73"/>
  <mergeCells count="18">
    <mergeCell ref="A76:C76"/>
    <mergeCell ref="A1:H1"/>
    <mergeCell ref="B4:C4"/>
    <mergeCell ref="B5:C5"/>
    <mergeCell ref="C2:C3"/>
    <mergeCell ref="A69:C69"/>
    <mergeCell ref="A70:H70"/>
    <mergeCell ref="A55:H55"/>
    <mergeCell ref="D2:F2"/>
    <mergeCell ref="A73:C73"/>
    <mergeCell ref="A32:C32"/>
    <mergeCell ref="A54:C54"/>
    <mergeCell ref="A33:H33"/>
    <mergeCell ref="A74:H74"/>
    <mergeCell ref="A2:A3"/>
    <mergeCell ref="A6:H6"/>
    <mergeCell ref="B2:B3"/>
    <mergeCell ref="H2:H3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2021-08-26T13:48:57Z</dcterms:modified>
  <cp:category/>
  <cp:version/>
  <cp:contentType/>
  <cp:contentStatus/>
</cp:coreProperties>
</file>