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Kopsavilkuma_nod\BUDZETS_2025_2027\Diskusijas_MK_lemums_par_PP\Zinojums_PP_kompesejosi_pasakumi\no_TAPa_Aleksim\"/>
    </mc:Choice>
  </mc:AlternateContent>
  <xr:revisionPtr revIDLastSave="0" documentId="8_{93473827-4A13-4507-99DA-FCBE310060B4}" xr6:coauthVersionLast="47" xr6:coauthVersionMax="47" xr10:uidLastSave="{00000000-0000-0000-0000-000000000000}"/>
  <bookViews>
    <workbookView xWindow="-120" yWindow="-120" windowWidth="29040" windowHeight="15840" xr2:uid="{E69B8BFF-2667-4D80-9EDF-A5313D879180}"/>
  </bookViews>
  <sheets>
    <sheet name="3_pielikums" sheetId="3" r:id="rId1"/>
  </sheets>
  <definedNames>
    <definedName name="_xlnm._FilterDatabase" localSheetId="0" hidden="1">'3_pielikums'!$B$7:$F$23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3" l="1"/>
  <c r="E20" i="3"/>
  <c r="D20" i="3"/>
  <c r="C20" i="3"/>
  <c r="F18" i="3"/>
  <c r="E18" i="3"/>
  <c r="D18" i="3"/>
  <c r="C18" i="3"/>
  <c r="F8" i="3" l="1"/>
  <c r="E8" i="3"/>
  <c r="D8" i="3"/>
  <c r="C8" i="3"/>
  <c r="F25" i="3"/>
  <c r="E25" i="3"/>
  <c r="D25" i="3"/>
  <c r="D24" i="3" l="1"/>
  <c r="D28" i="3" s="1"/>
  <c r="E24" i="3"/>
  <c r="E28" i="3" s="1"/>
  <c r="F24" i="3"/>
  <c r="F28" i="3" s="1"/>
  <c r="C24" i="3"/>
  <c r="C28" i="3" s="1"/>
</calcChain>
</file>

<file path=xl/sharedStrings.xml><?xml version="1.0" encoding="utf-8"?>
<sst xmlns="http://schemas.openxmlformats.org/spreadsheetml/2006/main" count="35" uniqueCount="35">
  <si>
    <t>Resors</t>
  </si>
  <si>
    <t>Informatīvajam ziņojumam “Par valsts budžeta likumprojektā iekļaujamiem prioritārajiem pasākumiem 2025., 2026., 2027. un 2028. gadam”</t>
  </si>
  <si>
    <t>Augstākā tiesa</t>
  </si>
  <si>
    <t>Prokuratūra</t>
  </si>
  <si>
    <t>*Summas ietver arī darba devēja VSAOI (23,59%)</t>
  </si>
  <si>
    <t>Neatkarīgās iestādes kopā</t>
  </si>
  <si>
    <t>tai skaitā</t>
  </si>
  <si>
    <t>Aizsardzības ministrijas resors kopā</t>
  </si>
  <si>
    <t>Ekonomikas ministrijas resors kopā</t>
  </si>
  <si>
    <t>Finanšu ministrijas resors kopā</t>
  </si>
  <si>
    <t>Iekšlietu ministrijas resors kopā</t>
  </si>
  <si>
    <t>Izglītības un zinātnes ministrijas resors kopā</t>
  </si>
  <si>
    <t>Zemkopības ministrijas resors kopā</t>
  </si>
  <si>
    <t>Kultūras ministrijas resors kopā</t>
  </si>
  <si>
    <t>Labklājības ministrijas resors kopā</t>
  </si>
  <si>
    <t>Tieslietu ministrijas resors kopā</t>
  </si>
  <si>
    <t>Klimata un enerģētikas ministrijas resors kopā</t>
  </si>
  <si>
    <t>Viedās administrācijas un reģionālās attīstības ministrijas resors kopā</t>
  </si>
  <si>
    <t>Veselības ministrijas resors kopā</t>
  </si>
  <si>
    <r>
      <t xml:space="preserve">2025. gadam uz 740 </t>
    </r>
    <r>
      <rPr>
        <b/>
        <i/>
        <sz val="12"/>
        <color theme="1"/>
        <rFont val="Times New Roman"/>
        <family val="1"/>
        <charset val="186"/>
      </rPr>
      <t>euro</t>
    </r>
  </si>
  <si>
    <r>
      <t xml:space="preserve">Papildu finansējums saistībā ar minimālās darba algas pieaugumu mēnesī 2025. gadā uz 740 </t>
    </r>
    <r>
      <rPr>
        <b/>
        <i/>
        <sz val="12"/>
        <color theme="1"/>
        <rFont val="Times New Roman"/>
        <family val="1"/>
        <charset val="186"/>
      </rPr>
      <t>euro</t>
    </r>
    <r>
      <rPr>
        <b/>
        <sz val="12"/>
        <color theme="1"/>
        <rFont val="Times New Roman"/>
        <family val="1"/>
        <charset val="186"/>
      </rPr>
      <t>, 2026. gadā uz 780</t>
    </r>
    <r>
      <rPr>
        <b/>
        <i/>
        <sz val="12"/>
        <color theme="1"/>
        <rFont val="Times New Roman"/>
        <family val="1"/>
        <charset val="186"/>
      </rPr>
      <t xml:space="preserve"> euro</t>
    </r>
    <r>
      <rPr>
        <b/>
        <sz val="12"/>
        <color theme="1"/>
        <rFont val="Times New Roman"/>
        <family val="1"/>
        <charset val="186"/>
      </rPr>
      <t xml:space="preserve">, 2027. gadā uz 820 </t>
    </r>
    <r>
      <rPr>
        <b/>
        <i/>
        <sz val="12"/>
        <color theme="1"/>
        <rFont val="Times New Roman"/>
        <family val="1"/>
        <charset val="186"/>
      </rPr>
      <t>euro</t>
    </r>
    <r>
      <rPr>
        <b/>
        <sz val="12"/>
        <color theme="1"/>
        <rFont val="Times New Roman"/>
        <family val="1"/>
        <charset val="186"/>
      </rPr>
      <t xml:space="preserve"> un 2028. gadā uz 860 </t>
    </r>
    <r>
      <rPr>
        <b/>
        <i/>
        <sz val="12"/>
        <color theme="1"/>
        <rFont val="Times New Roman"/>
        <family val="1"/>
        <charset val="186"/>
      </rPr>
      <t xml:space="preserve">euro </t>
    </r>
  </si>
  <si>
    <t>Kriminālprocesā un administratīvo pārkāpumu lietvedībā nodarītā kaitējuma atlīdzināšanas likuma 15.pantā noteiktaajai atlīdzības izmaksai (Tieslietu ministrijai)</t>
  </si>
  <si>
    <t>Atlīdzībai valsts budžeta iestādēm - kopā</t>
  </si>
  <si>
    <t>PAVISAM KOPĀ</t>
  </si>
  <si>
    <r>
      <t xml:space="preserve">2026. gadam uz 780 </t>
    </r>
    <r>
      <rPr>
        <b/>
        <i/>
        <sz val="12"/>
        <color theme="1"/>
        <rFont val="Times New Roman"/>
        <family val="1"/>
        <charset val="186"/>
      </rPr>
      <t xml:space="preserve">euro 
</t>
    </r>
    <r>
      <rPr>
        <sz val="12"/>
        <color theme="1"/>
        <rFont val="Times New Roman"/>
        <family val="1"/>
        <charset val="186"/>
      </rPr>
      <t>(ietver arī summu par iepriekšējo gadu)</t>
    </r>
  </si>
  <si>
    <r>
      <t xml:space="preserve">2027. gadam uz 820 euro  
</t>
    </r>
    <r>
      <rPr>
        <sz val="12"/>
        <color theme="1"/>
        <rFont val="Times New Roman"/>
        <family val="1"/>
        <charset val="186"/>
      </rPr>
      <t>(ietver arī summu par iepriekšējo gadu)</t>
    </r>
  </si>
  <si>
    <r>
      <t xml:space="preserve">2028. gadam uz 860 </t>
    </r>
    <r>
      <rPr>
        <b/>
        <i/>
        <sz val="12"/>
        <color theme="1"/>
        <rFont val="Times New Roman"/>
        <family val="1"/>
        <charset val="186"/>
      </rPr>
      <t>euro</t>
    </r>
    <r>
      <rPr>
        <b/>
        <sz val="12"/>
        <color theme="1"/>
        <rFont val="Times New Roman"/>
        <family val="1"/>
        <charset val="186"/>
      </rPr>
      <t xml:space="preserve"> 
</t>
    </r>
    <r>
      <rPr>
        <sz val="12"/>
        <color theme="1"/>
        <rFont val="Times New Roman"/>
        <family val="1"/>
        <charset val="186"/>
      </rPr>
      <t>(ietver arī summu par iepriekšējo gadu)</t>
    </r>
  </si>
  <si>
    <t>Saskaņā ar likumu “Par valsts kompensāciju cietušajiem” cietušajiem izmaksājamajai valsts kompensācijai (Tieslietu ministrijai)</t>
  </si>
  <si>
    <t>3. pielikums</t>
  </si>
  <si>
    <t>euro</t>
  </si>
  <si>
    <t>Finanšu ministrs</t>
  </si>
  <si>
    <t>A. Ašeradens</t>
  </si>
  <si>
    <t xml:space="preserve">  Politisko organizāciju (partiju) finansēšanas likumā paredzētajam valsts budžeta finansējumam partijām</t>
  </si>
  <si>
    <t>Adijāne,  26663998</t>
  </si>
  <si>
    <t>Zane.Adijane@fm.gov.lv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</si>
</sst>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u/>
      <sz val="12"/>
      <color theme="10"/>
      <name val="Times New Roman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1" applyFont="1"/>
    <xf numFmtId="0" fontId="2" fillId="0" borderId="1" xfId="1" applyFont="1" applyBorder="1"/>
    <xf numFmtId="3" fontId="2" fillId="0" borderId="1" xfId="1" applyNumberFormat="1" applyFont="1" applyBorder="1"/>
    <xf numFmtId="0" fontId="4" fillId="0" borderId="0" xfId="1" applyFont="1" applyAlignment="1">
      <alignment horizontal="left" wrapText="1"/>
    </xf>
    <xf numFmtId="0" fontId="4" fillId="0" borderId="0" xfId="1" applyFont="1"/>
    <xf numFmtId="3" fontId="4" fillId="0" borderId="0" xfId="1" applyNumberFormat="1" applyFont="1"/>
    <xf numFmtId="0" fontId="6" fillId="0" borderId="0" xfId="1" applyFont="1"/>
    <xf numFmtId="3" fontId="2" fillId="0" borderId="1" xfId="1" applyNumberFormat="1" applyFont="1" applyBorder="1" applyAlignment="1">
      <alignment wrapText="1"/>
    </xf>
    <xf numFmtId="0" fontId="4" fillId="0" borderId="1" xfId="1" applyFont="1" applyBorder="1"/>
    <xf numFmtId="3" fontId="4" fillId="0" borderId="1" xfId="1" applyNumberFormat="1" applyFont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3" fontId="6" fillId="0" borderId="1" xfId="1" applyNumberFormat="1" applyFont="1" applyBorder="1"/>
    <xf numFmtId="0" fontId="5" fillId="0" borderId="1" xfId="1" applyFont="1" applyBorder="1"/>
    <xf numFmtId="0" fontId="2" fillId="0" borderId="1" xfId="1" applyFont="1" applyBorder="1" applyAlignment="1">
      <alignment horizontal="lef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vertical="center" wrapText="1"/>
    </xf>
    <xf numFmtId="0" fontId="2" fillId="2" borderId="1" xfId="1" applyFont="1" applyFill="1" applyBorder="1" applyAlignment="1">
      <alignment horizontal="left" vertical="center" wrapText="1"/>
    </xf>
    <xf numFmtId="3" fontId="2" fillId="2" borderId="1" xfId="1" applyNumberFormat="1" applyFont="1" applyFill="1" applyBorder="1" applyAlignment="1">
      <alignment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3" fontId="4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0" fontId="5" fillId="0" borderId="1" xfId="1" applyFont="1" applyBorder="1" applyAlignment="1">
      <alignment wrapText="1"/>
    </xf>
    <xf numFmtId="3" fontId="2" fillId="0" borderId="1" xfId="0" applyNumberFormat="1" applyFont="1" applyBorder="1"/>
    <xf numFmtId="0" fontId="7" fillId="0" borderId="0" xfId="0" applyFont="1" applyAlignment="1">
      <alignment vertical="center"/>
    </xf>
    <xf numFmtId="0" fontId="8" fillId="0" borderId="0" xfId="3" applyAlignment="1">
      <alignment vertical="center"/>
    </xf>
    <xf numFmtId="0" fontId="2" fillId="0" borderId="0" xfId="1" applyFont="1" applyAlignment="1">
      <alignment horizontal="center" wrapText="1"/>
    </xf>
    <xf numFmtId="0" fontId="4" fillId="0" borderId="0" xfId="1" applyFont="1" applyAlignment="1">
      <alignment horizontal="right" vertical="center" wrapText="1"/>
    </xf>
  </cellXfs>
  <cellStyles count="4">
    <cellStyle name="Comma 2" xfId="2" xr:uid="{D8437A7A-B9D3-4F78-A495-30BF54AA5292}"/>
    <cellStyle name="Hyperlink" xfId="3" builtinId="8"/>
    <cellStyle name="Normal" xfId="0" builtinId="0"/>
    <cellStyle name="Normal 3 3 2 2" xfId="1" xr:uid="{323142DC-B168-4779-8FB2-9DB2FD2754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ne.Adijane@fm.gov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CA5B-2D98-4F5B-9967-B69A43EF43D8}">
  <sheetPr>
    <tabColor rgb="FF92D050"/>
  </sheetPr>
  <dimension ref="B1:G36"/>
  <sheetViews>
    <sheetView tabSelected="1" topLeftCell="A7" zoomScale="80" zoomScaleNormal="80" workbookViewId="0">
      <selection activeCell="C32" sqref="C32"/>
    </sheetView>
  </sheetViews>
  <sheetFormatPr defaultColWidth="9" defaultRowHeight="15.75" x14ac:dyDescent="0.25"/>
  <cols>
    <col min="1" max="1" width="5.125" style="5" customWidth="1"/>
    <col min="2" max="2" width="61.75" style="5" customWidth="1"/>
    <col min="3" max="3" width="16.625" style="6" customWidth="1"/>
    <col min="4" max="5" width="14.5" style="6" customWidth="1"/>
    <col min="6" max="6" width="14.875" style="6" customWidth="1"/>
    <col min="7" max="16384" width="9" style="5"/>
  </cols>
  <sheetData>
    <row r="1" spans="2:6" x14ac:dyDescent="0.25">
      <c r="C1" s="5"/>
      <c r="D1" s="5"/>
      <c r="F1" s="22" t="s">
        <v>28</v>
      </c>
    </row>
    <row r="2" spans="2:6" ht="51.75" customHeight="1" x14ac:dyDescent="0.25">
      <c r="C2" s="29" t="s">
        <v>1</v>
      </c>
      <c r="D2" s="29"/>
      <c r="E2" s="29"/>
      <c r="F2" s="29"/>
    </row>
    <row r="4" spans="2:6" ht="42" customHeight="1" x14ac:dyDescent="0.25">
      <c r="B4" s="28" t="s">
        <v>20</v>
      </c>
      <c r="C4" s="28"/>
      <c r="D4" s="28"/>
      <c r="E4" s="28"/>
      <c r="F4" s="28"/>
    </row>
    <row r="5" spans="2:6" x14ac:dyDescent="0.25">
      <c r="F5" s="23" t="s">
        <v>29</v>
      </c>
    </row>
    <row r="6" spans="2:6" ht="93" customHeight="1" x14ac:dyDescent="0.25">
      <c r="B6" s="21" t="s">
        <v>0</v>
      </c>
      <c r="C6" s="20" t="s">
        <v>19</v>
      </c>
      <c r="D6" s="20" t="s">
        <v>24</v>
      </c>
      <c r="E6" s="20" t="s">
        <v>25</v>
      </c>
      <c r="F6" s="20" t="s">
        <v>26</v>
      </c>
    </row>
    <row r="7" spans="2:6" x14ac:dyDescent="0.25">
      <c r="B7" s="2"/>
      <c r="C7" s="8"/>
      <c r="D7" s="8"/>
      <c r="E7" s="8"/>
      <c r="F7" s="8"/>
    </row>
    <row r="8" spans="2:6" ht="19.5" customHeight="1" x14ac:dyDescent="0.25">
      <c r="B8" s="9" t="s">
        <v>5</v>
      </c>
      <c r="C8" s="10">
        <f>SUM(C10:C11)</f>
        <v>16907</v>
      </c>
      <c r="D8" s="10">
        <f>SUM(D10:D11)</f>
        <v>36632</v>
      </c>
      <c r="E8" s="10">
        <f>SUM(E10:E11)</f>
        <v>57099</v>
      </c>
      <c r="F8" s="10">
        <f>SUM(F10:F11)</f>
        <v>77714</v>
      </c>
    </row>
    <row r="9" spans="2:6" ht="19.5" customHeight="1" x14ac:dyDescent="0.25">
      <c r="B9" s="11" t="s">
        <v>6</v>
      </c>
      <c r="C9" s="10"/>
      <c r="D9" s="10"/>
      <c r="E9" s="10"/>
      <c r="F9" s="10"/>
    </row>
    <row r="10" spans="2:6" s="7" customFormat="1" ht="19.5" customHeight="1" x14ac:dyDescent="0.25">
      <c r="B10" s="12" t="s">
        <v>2</v>
      </c>
      <c r="C10" s="13"/>
      <c r="D10" s="13"/>
      <c r="E10" s="13"/>
      <c r="F10" s="13">
        <v>148</v>
      </c>
    </row>
    <row r="11" spans="2:6" s="7" customFormat="1" ht="19.5" customHeight="1" x14ac:dyDescent="0.25">
      <c r="B11" s="12" t="s">
        <v>3</v>
      </c>
      <c r="C11" s="13">
        <v>16907</v>
      </c>
      <c r="D11" s="13">
        <v>36632</v>
      </c>
      <c r="E11" s="13">
        <v>57099</v>
      </c>
      <c r="F11" s="13">
        <v>77566</v>
      </c>
    </row>
    <row r="12" spans="2:6" ht="19.5" customHeight="1" x14ac:dyDescent="0.25">
      <c r="B12" s="9" t="s">
        <v>7</v>
      </c>
      <c r="C12" s="10">
        <v>5487</v>
      </c>
      <c r="D12" s="10">
        <v>16981</v>
      </c>
      <c r="E12" s="10">
        <v>29884</v>
      </c>
      <c r="F12" s="10">
        <v>46999</v>
      </c>
    </row>
    <row r="13" spans="2:6" ht="19.5" customHeight="1" x14ac:dyDescent="0.25">
      <c r="B13" s="9" t="s">
        <v>8</v>
      </c>
      <c r="C13" s="10">
        <v>997</v>
      </c>
      <c r="D13" s="10">
        <v>1993</v>
      </c>
      <c r="E13" s="10">
        <v>2990</v>
      </c>
      <c r="F13" s="10">
        <v>3987</v>
      </c>
    </row>
    <row r="14" spans="2:6" ht="19.5" customHeight="1" x14ac:dyDescent="0.25">
      <c r="B14" s="9" t="s">
        <v>9</v>
      </c>
      <c r="C14" s="10"/>
      <c r="D14" s="10"/>
      <c r="E14" s="10"/>
      <c r="F14" s="10">
        <v>3841</v>
      </c>
    </row>
    <row r="15" spans="2:6" ht="19.5" customHeight="1" x14ac:dyDescent="0.25">
      <c r="B15" s="9" t="s">
        <v>10</v>
      </c>
      <c r="C15" s="10">
        <v>96474</v>
      </c>
      <c r="D15" s="10">
        <v>222145</v>
      </c>
      <c r="E15" s="10">
        <v>374769</v>
      </c>
      <c r="F15" s="10">
        <v>578503</v>
      </c>
    </row>
    <row r="16" spans="2:6" ht="19.5" customHeight="1" x14ac:dyDescent="0.25">
      <c r="B16" s="9" t="s">
        <v>11</v>
      </c>
      <c r="C16" s="10">
        <v>258082</v>
      </c>
      <c r="D16" s="10">
        <v>569328</v>
      </c>
      <c r="E16" s="10">
        <v>910557</v>
      </c>
      <c r="F16" s="10">
        <v>1274737</v>
      </c>
    </row>
    <row r="17" spans="2:7" ht="19.5" customHeight="1" x14ac:dyDescent="0.25">
      <c r="B17" s="9" t="s">
        <v>12</v>
      </c>
      <c r="C17" s="10">
        <v>118083</v>
      </c>
      <c r="D17" s="10">
        <v>245405</v>
      </c>
      <c r="E17" s="10">
        <v>376984</v>
      </c>
      <c r="F17" s="10">
        <v>509156</v>
      </c>
    </row>
    <row r="18" spans="2:7" ht="19.5" customHeight="1" x14ac:dyDescent="0.25">
      <c r="B18" s="9" t="s">
        <v>13</v>
      </c>
      <c r="C18" s="10">
        <f>91150+6985</f>
        <v>98135</v>
      </c>
      <c r="D18" s="10">
        <f>255822+61905</f>
        <v>317727</v>
      </c>
      <c r="E18" s="10">
        <f>466906+94711</f>
        <v>561617</v>
      </c>
      <c r="F18" s="10">
        <f>692391+129118</f>
        <v>821509</v>
      </c>
    </row>
    <row r="19" spans="2:7" ht="19.5" customHeight="1" x14ac:dyDescent="0.25">
      <c r="B19" s="9" t="s">
        <v>14</v>
      </c>
      <c r="C19" s="10">
        <v>109872</v>
      </c>
      <c r="D19" s="10">
        <v>882976</v>
      </c>
      <c r="E19" s="10">
        <v>1744084</v>
      </c>
      <c r="F19" s="10">
        <v>2635634</v>
      </c>
    </row>
    <row r="20" spans="2:7" ht="19.5" customHeight="1" x14ac:dyDescent="0.25">
      <c r="B20" s="9" t="s">
        <v>15</v>
      </c>
      <c r="C20" s="10">
        <f>77595+5917</f>
        <v>83512</v>
      </c>
      <c r="D20" s="10">
        <f>155264+28065</f>
        <v>183329</v>
      </c>
      <c r="E20" s="10">
        <f>236086+50401</f>
        <v>286487</v>
      </c>
      <c r="F20" s="10">
        <f>319553+72544</f>
        <v>392097</v>
      </c>
    </row>
    <row r="21" spans="2:7" s="1" customFormat="1" ht="19.5" customHeight="1" x14ac:dyDescent="0.25">
      <c r="B21" s="9" t="s">
        <v>16</v>
      </c>
      <c r="C21" s="10">
        <v>305</v>
      </c>
      <c r="D21" s="10">
        <v>898</v>
      </c>
      <c r="E21" s="10">
        <v>1498</v>
      </c>
      <c r="F21" s="10">
        <v>2685</v>
      </c>
    </row>
    <row r="22" spans="2:7" ht="19.5" customHeight="1" x14ac:dyDescent="0.25">
      <c r="B22" s="9" t="s">
        <v>17</v>
      </c>
      <c r="C22" s="10">
        <v>2254</v>
      </c>
      <c r="D22" s="10">
        <v>4509</v>
      </c>
      <c r="E22" s="10">
        <v>7653</v>
      </c>
      <c r="F22" s="10">
        <v>11093</v>
      </c>
      <c r="G22" s="6"/>
    </row>
    <row r="23" spans="2:7" ht="19.5" customHeight="1" x14ac:dyDescent="0.25">
      <c r="B23" s="9" t="s">
        <v>18</v>
      </c>
      <c r="C23" s="10">
        <v>31386</v>
      </c>
      <c r="D23" s="10">
        <v>89841</v>
      </c>
      <c r="E23" s="10">
        <v>157951</v>
      </c>
      <c r="F23" s="10">
        <v>232310</v>
      </c>
    </row>
    <row r="24" spans="2:7" ht="19.5" customHeight="1" x14ac:dyDescent="0.25">
      <c r="B24" s="14" t="s">
        <v>22</v>
      </c>
      <c r="C24" s="3">
        <f>SUM(C12:C23)+C8</f>
        <v>821494</v>
      </c>
      <c r="D24" s="3">
        <f>SUM(D12:D23)+D8</f>
        <v>2571764</v>
      </c>
      <c r="E24" s="3">
        <f>SUM(E12:E23)+E8</f>
        <v>4511573</v>
      </c>
      <c r="F24" s="3">
        <f>SUM(F12:F23)+F8</f>
        <v>6590265</v>
      </c>
    </row>
    <row r="25" spans="2:7" ht="33" customHeight="1" x14ac:dyDescent="0.25">
      <c r="B25" s="24" t="s">
        <v>32</v>
      </c>
      <c r="C25" s="3"/>
      <c r="D25" s="25">
        <f>7407748-6647979</f>
        <v>759769</v>
      </c>
      <c r="E25" s="25">
        <f>7787632-6647979</f>
        <v>1139653</v>
      </c>
      <c r="F25" s="25">
        <f>8167517-6647979</f>
        <v>1519538</v>
      </c>
    </row>
    <row r="26" spans="2:7" ht="31.5" x14ac:dyDescent="0.25">
      <c r="B26" s="15" t="s">
        <v>27</v>
      </c>
      <c r="C26" s="16">
        <v>135348</v>
      </c>
      <c r="D26" s="16">
        <v>270696</v>
      </c>
      <c r="E26" s="16">
        <v>406044</v>
      </c>
      <c r="F26" s="16">
        <v>541392</v>
      </c>
    </row>
    <row r="27" spans="2:7" ht="47.25" x14ac:dyDescent="0.25">
      <c r="B27" s="15" t="s">
        <v>21</v>
      </c>
      <c r="C27" s="17">
        <v>3836</v>
      </c>
      <c r="D27" s="17">
        <v>11508</v>
      </c>
      <c r="E27" s="17">
        <v>15344</v>
      </c>
      <c r="F27" s="17">
        <v>19180</v>
      </c>
    </row>
    <row r="28" spans="2:7" x14ac:dyDescent="0.25">
      <c r="B28" s="18" t="s">
        <v>23</v>
      </c>
      <c r="C28" s="19">
        <f>SUM(C24:C27)</f>
        <v>960678</v>
      </c>
      <c r="D28" s="19">
        <f t="shared" ref="D28:F28" si="0">SUM(D24:D27)</f>
        <v>3613737</v>
      </c>
      <c r="E28" s="19">
        <f t="shared" si="0"/>
        <v>6072614</v>
      </c>
      <c r="F28" s="19">
        <f t="shared" si="0"/>
        <v>8670375</v>
      </c>
    </row>
    <row r="29" spans="2:7" x14ac:dyDescent="0.25">
      <c r="B29" s="4" t="s">
        <v>4</v>
      </c>
      <c r="C29" s="5"/>
      <c r="D29" s="5"/>
      <c r="E29" s="5"/>
      <c r="F29" s="5"/>
    </row>
    <row r="32" spans="2:7" x14ac:dyDescent="0.25">
      <c r="B32" s="5" t="s">
        <v>30</v>
      </c>
      <c r="F32" s="6" t="s">
        <v>31</v>
      </c>
    </row>
    <row r="35" spans="2:2" x14ac:dyDescent="0.25">
      <c r="B35" s="26" t="s">
        <v>33</v>
      </c>
    </row>
    <row r="36" spans="2:2" x14ac:dyDescent="0.25">
      <c r="B36" s="27" t="s">
        <v>34</v>
      </c>
    </row>
  </sheetData>
  <mergeCells count="2">
    <mergeCell ref="B4:F4"/>
    <mergeCell ref="C2:F2"/>
  </mergeCells>
  <hyperlinks>
    <hyperlink ref="B36" r:id="rId1" display="mailto:Zane.Adijane@fm.gov.lv" xr:uid="{3A049C62-1767-45FC-8235-BF280752C723}"/>
  </hyperlinks>
  <pageMargins left="0.35433070866141736" right="0.27559055118110237" top="0.47244094488188981" bottom="0.43307086614173229" header="0.15748031496062992" footer="0.19685039370078741"/>
  <pageSetup paperSize="9" scale="70" orientation="portrait" r:id="rId2"/>
  <headerFooter>
    <oddFooter>&amp;L&amp;F&amp;C&amp;P</oddFooter>
  </headerFooter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3_pielikums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Adijāne</dc:creator>
  <cp:lastModifiedBy>Zane Adijāne</cp:lastModifiedBy>
  <cp:lastPrinted>2024-09-14T12:53:54Z</cp:lastPrinted>
  <dcterms:created xsi:type="dcterms:W3CDTF">2023-09-23T14:32:40Z</dcterms:created>
  <dcterms:modified xsi:type="dcterms:W3CDTF">2024-09-19T08:17:26Z</dcterms:modified>
</cp:coreProperties>
</file>