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480" windowHeight="9300" activeTab="0"/>
  </bookViews>
  <sheets>
    <sheet name="Neieklautie_pasakumi" sheetId="1" r:id="rId1"/>
  </sheets>
  <definedNames>
    <definedName name="_xlnm.Print_Titles" localSheetId="0">'Neieklautie_pasakumi'!$6:$7</definedName>
  </definedNames>
  <calcPr fullCalcOnLoad="1"/>
</workbook>
</file>

<file path=xl/sharedStrings.xml><?xml version="1.0" encoding="utf-8"?>
<sst xmlns="http://schemas.openxmlformats.org/spreadsheetml/2006/main" count="425" uniqueCount="280">
  <si>
    <t>Progr/ apakšprogr. Nr.</t>
  </si>
  <si>
    <t>Pasākums, kuram nepieciešams papildu finansējums (Īss apraksts)</t>
  </si>
  <si>
    <t>tajā skaitā</t>
  </si>
  <si>
    <t>II ES POLITIKU INSTRUMENTU UN PĀRĒJĀS ĀRVALSTU FINANŠU PALĪDZĪBAS LĪDZFINANSĒTO PROJEKTU ĪSTENOŠANAI - KOPĀ</t>
  </si>
  <si>
    <t xml:space="preserve">I PAMATFUNKCIJU ĪSTENOŠANAI - KOPĀ </t>
  </si>
  <si>
    <r>
      <t xml:space="preserve">Pieprasīts papildu finansējums  izdevumiem, </t>
    </r>
    <r>
      <rPr>
        <i/>
        <sz val="10"/>
        <color indexed="8"/>
        <rFont val="Times New Roman"/>
        <family val="1"/>
      </rPr>
      <t>euro</t>
    </r>
  </si>
  <si>
    <t>Budžeta resors, 
programma/ apakšprogramma, kurai pieprasīts papildu finansējums</t>
  </si>
  <si>
    <t xml:space="preserve">1.2. Neatkarīgo institūciju papildu pieprasījumi </t>
  </si>
  <si>
    <t>11. Ārlietu ministrija</t>
  </si>
  <si>
    <t>12. Ekonomikas ministrija</t>
  </si>
  <si>
    <t>13. Finanšu ministrija</t>
  </si>
  <si>
    <t>17. Satiksmes ministrija</t>
  </si>
  <si>
    <t>16. Zemkopības ministrija</t>
  </si>
  <si>
    <t>21. Vides aizsardzības un reģionālās attīstības ministrija</t>
  </si>
  <si>
    <t>14. Iekšlietu ministrija</t>
  </si>
  <si>
    <t>15. Izglītības un zinātnes ministrija</t>
  </si>
  <si>
    <t xml:space="preserve">19. Tieslietu ministrija </t>
  </si>
  <si>
    <t>22.Kultūras ministrija</t>
  </si>
  <si>
    <t>29. Veselības ministrija</t>
  </si>
  <si>
    <t>5.pielikums</t>
  </si>
  <si>
    <t>Finanšu ministre</t>
  </si>
  <si>
    <t>D. Reizniece - Ozola</t>
  </si>
  <si>
    <t>Informatīvajam ziņojumam 
„Par valsts pamatbudžeta un valsts speciālā budžeta bāzi 2019., 2020. un 2021.gadam un bāzes izdevumos neiekļauto ministriju un citu centrālo valsts iestāžu iesniegto pasākumu sarakstu”</t>
  </si>
  <si>
    <t xml:space="preserve">Valsts pamatbudžeta bāzē 2019., 2020. un 2021.gadam neiekļautie ministriju un citu centrālo valsts iestāžu iesniegtie pasākumi </t>
  </si>
  <si>
    <t xml:space="preserve">Siņkovska 67083813,
</t>
  </si>
  <si>
    <t xml:space="preserve">dace.sinkovska@fm.gov.lv </t>
  </si>
  <si>
    <t>PAVISAM - KOPĀ</t>
  </si>
  <si>
    <t>47. Radio un televīzija</t>
  </si>
  <si>
    <t>01.00.00</t>
  </si>
  <si>
    <t>Nozares vadība</t>
  </si>
  <si>
    <t>2019., 2020. un 2021.gadam palielināt bāzes izdevumus, lai saglabātu finansējumu 2018.gada un iepriekšējo gadu līmenī tehniskā risinājuma uz mākoņtehnoloģiju bāzes uzraudzības nodrošināšanai.</t>
  </si>
  <si>
    <t>02.00.00</t>
  </si>
  <si>
    <t>Latvijas Radio programmu veidošana un izplatīšana</t>
  </si>
  <si>
    <t>Finansējuma palielinājums sabiedrības saliedēšanas, nacionālās identitātes un valsts valodas pozīcijas nostiprināšanai</t>
  </si>
  <si>
    <t>Latvijas Radio reģionālās multimediju studijas Latgalē darbības nodrošināšanai</t>
  </si>
  <si>
    <t>2019.gada Eiropas Parlamenta vēlēšanas - vēlēšanu tematikas un to norises atspoguļošana Latvijas radio programmās</t>
  </si>
  <si>
    <t>2021.gada pašvaldību vēlēšanas - vēlēšanu tematikas un to norises atspoguļošana Latvijas radio programmās</t>
  </si>
  <si>
    <t>Starptautiski nozīmīgi sporta notikumi un sporta tematikas satura paplašināšana</t>
  </si>
  <si>
    <t xml:space="preserve">Programmu plānošanas un datu analīzes sistēmas izveide </t>
  </si>
  <si>
    <t>Cilvēkresursu vadības funkcijas pilnveide</t>
  </si>
  <si>
    <t xml:space="preserve">Latvijas Radio vienotas IT  sistēmas izveide </t>
  </si>
  <si>
    <t>Pieci.lv - LR5 programmas apraides paplašināšana</t>
  </si>
  <si>
    <t>Latvijas 100-gades atspoguļošana Latvijas radio programmās</t>
  </si>
  <si>
    <t>XII Latvijas skolu jaunatnes dziesmu un deju svētki</t>
  </si>
  <si>
    <t>Papildu bērnu un jauniešu raidījumi</t>
  </si>
  <si>
    <t>Radioteātra jauniestudējumi ar multimedialitāti</t>
  </si>
  <si>
    <t>03.01.00</t>
  </si>
  <si>
    <t>Latvijas Televīzijas programmu veidošana un izplatīšana</t>
  </si>
  <si>
    <t>Studiju režijas atjaunošana, vienota aparatūras kompleksa, kas apkalpos vairākus studiju paviljonus, izveide: Bāzes izdevumu palielināšana nepieciešama, lai finansējuma apjoma 2018. gadā saglabātu 2017. gada līmenī. Jaunizveidotais režiju komplekss būtiski optimizēs ražošanas resursu izmantošanu un palielinās oriģinālsatura ražošanas jaudas.</t>
  </si>
  <si>
    <t>Finansējuma palielinājums sabiedrības saliedēšanas, nacionālās identitātes un valsts valodas pozīcijas nostiprināšanai.</t>
  </si>
  <si>
    <t>Informatīvās telpas drošībai kritiski nepieciešamo pasākumu īstenošana portālā LSM.LV</t>
  </si>
  <si>
    <t>04.00.00</t>
  </si>
  <si>
    <t>Komerciālās televīzijas un radio</t>
  </si>
  <si>
    <t>Sabiedriskā pasūtījuma īstenošanai bezmaksas zemes apraidē raidošajām komerctelevīzijām</t>
  </si>
  <si>
    <t>2019.gada Eiropas Parlamenta vēlēšanas - priekšvēlēšanu diskusiju raidījumu izveidošanu</t>
  </si>
  <si>
    <t>2021.gada pašvaldību vēlēšanas - priekšvēlēšanu diskusiju raidījumu izveidošanu</t>
  </si>
  <si>
    <t>Raidījumu un sižetu konkursa organizēšanai par diasporas jautājumiem, lai nodrošinātu sabiedriskā pasūtījuma izpildi nemainīgā līmenī</t>
  </si>
  <si>
    <t>11.01.00</t>
  </si>
  <si>
    <t>„Pilsonības un migrācijas lietu pārvalde”</t>
  </si>
  <si>
    <t>Pabalstu izmaksai personām, kurām piešķirts repatrianta statuss</t>
  </si>
  <si>
    <t xml:space="preserve">02.03.00 </t>
  </si>
  <si>
    <t>“Vienotās sakaru un informācijas sistēmas uzturēšana un vadība”</t>
  </si>
  <si>
    <t>Eiropas Parlamenta vēlēšanu procesa sekmīgas norises nodrošināšanai 2019.gadā - licenšu uzturēšanai</t>
  </si>
  <si>
    <t>06.01.00</t>
  </si>
  <si>
    <t>„Valsts policija”</t>
  </si>
  <si>
    <t>Pabalsta pēc katriem pieciem nepārtrauktas izdienas gadiem izmaksas amatpersonām ar speciālajām dienesta pakāpēm nodrošināšanai.</t>
  </si>
  <si>
    <t>07.00.00</t>
  </si>
  <si>
    <t>„Ugunsdrošība, glābšana un civilā aizsardzība”</t>
  </si>
  <si>
    <t>09.00.00</t>
  </si>
  <si>
    <t>„Drošības policijas darbība”</t>
  </si>
  <si>
    <t>10.00.00</t>
  </si>
  <si>
    <t>„Valsts robežsardzes darbība”</t>
  </si>
  <si>
    <t>42.00.00</t>
  </si>
  <si>
    <t>“Iekšējās drošības biroja darbība”</t>
  </si>
  <si>
    <t>97.00.00</t>
  </si>
  <si>
    <t>“Nozaru vadība un politikas plānošana”</t>
  </si>
  <si>
    <t>Lai nodrošinātu degvielas un kurināmā izdevumu segšanu saistībā ar akcīzes nodokļa pieaugumu.</t>
  </si>
  <si>
    <t>38.05.00</t>
  </si>
  <si>
    <t>“Veselības aprūpe un fiziskā sagatavotība”</t>
  </si>
  <si>
    <t>40.02.00</t>
  </si>
  <si>
    <t>“Nekustamais īpašums un centralizētais iepirkums”</t>
  </si>
  <si>
    <t>Izdevumu, kas saistīti ar sakaru virsnieka Lielbritānijā bērnu pirmsskolas un skolas mācību maksas un darba telpu nomu, segšanai</t>
  </si>
  <si>
    <t>Vardarbīgā nāvē mirušo personu transportēšanai un Valsts policijai nepiederošu transportlīdzekļu evakuācijas pakalpojumu sniegšanai</t>
  </si>
  <si>
    <t>Aizturēto personu ēdināšanai atbilstoši normatīvajos aktos noteiktajām normām.</t>
  </si>
  <si>
    <t>Fiziskās apsardzes pakalpojuma objektā Rūdolfa ielā Nr.5, Rīgā nodrošināšanai</t>
  </si>
  <si>
    <t>Valsts robežsardzes transportlīdzekļu remontiem</t>
  </si>
  <si>
    <t>Lai Valsts robežsardze pamatojoties uz Iekšlietu ministrijas 2015.gada 3.marta rīkojumu Nr.1-12/509 nodrošinātu Valsts kontroles revīzijas “Patvēruma politikas un imigrācijas kontroles īstenošana” (revīzijas lietā Nr.2.4.1.-11/2014) ieteikuma izpildi</t>
  </si>
  <si>
    <t>Valsts robežsardzes videonovērošanas sistēmu remontam un tehniskajai uzraudzībai</t>
  </si>
  <si>
    <t>Valsts robežsardzes koledžas nekustamā īpašuma objektu remontu nodrošināšanai</t>
  </si>
  <si>
    <t>Formas tērpu iegādei Valsts robežsardzei</t>
  </si>
  <si>
    <t>Īpašuma tiesību sakārtošanai un nostiprināšanai zemesgrāmatā</t>
  </si>
  <si>
    <t>Sadzīves atkritumu apsaimniekošanas, telpu uzkopšanas un uzturēšanas, un transportlīdzekļu apdrošināšanas izdevumu segšanai</t>
  </si>
  <si>
    <t xml:space="preserve">Lai nodrošinātu ceļu satiksmes drošības veicināšanai nepieciešamo preventīvo materiālu un uzskates līdzekļu izgatavošanu un iegādi saskaņā ar Ceļu satiksmes drošības plāna 2017.-2020.gadam 3.2.2.apakšpunktu. </t>
  </si>
  <si>
    <t>Informatīvo kampaņu “Iedzīvotāju izglītošana par rīcību pēc CSNg” organizēšanai un VUGD materiāli tehniskās bāzes paplašināšanai un ceļu braucamās daļas atbrīvošanai pēc ceļu satiksmes negadījumiem saskaņā ar Ceļu satiksmes drošības plāna 2017.-2020.gadam 3.2.2. un 3.4.1.apakšpunktu.</t>
  </si>
  <si>
    <t>Lai nodrošinātu speciālā aprīkojuma iegādi Valsts robežsardzes uzdevumu izpildei un preventīvo pasākumu īstenošanai ceļu satiksmes drošības paaugstināšanā saskaņā ar Ceļu satiksmes drošības plāna 2017.-2020.gadam 3.1.4. un 3.2.2.apakšpunktu.</t>
  </si>
  <si>
    <t>40.04.00</t>
  </si>
  <si>
    <t>„Valsts materiālās rezerves”</t>
  </si>
  <si>
    <t>Atbilstoši 2017.gada 22.maija Ministru kabineta rīkojumā Nr.244 “Par konceptuālo ziņojumu "Par valsts materiālo rezervju veidošanu un pārvaldīšanu"” noteiktajam, sākot ar 2019.gada 1.janvāri konkrētā nozares ministrija pārvaldīs (tajā skaitā realizēs) savas nozares vajadzībām uzglabātās valsts materiālās rezerves, tādejādi Nodrošinājuma valsts aģentūras pārvaldīšanā turpmāk nebūs nozares ministriju valsts materiālo rezervju resursi, kuru realizācija iepriekš tika paredzēta.</t>
  </si>
  <si>
    <t>Nepieciešams palielināt izdevumus 2019.gadā budžeta apakšprogrammai 40.04.00 „Valsts materiālās rezerves” 56 254 euro apmērā maksas pakalpojumu un citu pašu ieņēmumu atlikuma izmantošanai, jo uz 2018.gada 31.decembri ir plānots ieņēmumu no materiālo rezervju realizēšanas atlikums</t>
  </si>
  <si>
    <t>01.04.00.</t>
  </si>
  <si>
    <t>Diplomātiskās misijas ārvalstīs</t>
  </si>
  <si>
    <t>PP "Latvijas Republikas diplomātisko un konsulāro pārstāvniecību telpu, drošības sistēmu un materiāltehniskais nodrošinājums" īstenošana</t>
  </si>
  <si>
    <t>Informācijas tehnoloģiju iekārtu un programmatūras uzturēšanas izdevumu segšana pārstāvniecībās ārvalstīs</t>
  </si>
  <si>
    <t>97.00.00.</t>
  </si>
  <si>
    <t>Nozaru vadība un politikas plānošana</t>
  </si>
  <si>
    <t>Mediju izcilības centra funkciju nodrošināšana</t>
  </si>
  <si>
    <t>20.00.00</t>
  </si>
  <si>
    <t>Būvniecība</t>
  </si>
  <si>
    <t>Finansējums Būvniecības informācijas sistēmas uzturēšanai un pielāgošanai normatīvā regulējuma grozījumiem</t>
  </si>
  <si>
    <t>26.01.00</t>
  </si>
  <si>
    <t>Iekšējais tirgus un patērētāju tiesību aizsardzība</t>
  </si>
  <si>
    <t xml:space="preserve">PP “Eiropas Padomes direktīvas pārņemšana tūrisma jomā un normatīvo regulējumu nodrošināšana attiecībā uz ekodizaina un energomarķējuma prasību ievērošanu” ietvaros izveidojamās tūrisma un ekodizaina datu bāzes uzturēšana un pilnveidošana </t>
  </si>
  <si>
    <t>29.05.00</t>
  </si>
  <si>
    <t>Valsts pētījumu programma enerģētikā</t>
  </si>
  <si>
    <t>33.00.00</t>
  </si>
  <si>
    <t>Ekonomikas attīstības programma</t>
  </si>
  <si>
    <t>PP “Investīciju piesaistes un uzņēmējdarbības vides pilnveidošanas pasākumi” turpmāka īstenošana</t>
  </si>
  <si>
    <t>Pētījumu veikšana PP “Nacionālā drošības likumā paredzētās funkcijas izpilde” ietvaros</t>
  </si>
  <si>
    <t>Ārzemju ekspertu piesaiste pētījumu veikšanai PP “Ekonomikas ministrijas analītiskās kapacitātes stiprināšana” ietvaros</t>
  </si>
  <si>
    <t>31.01.00.</t>
  </si>
  <si>
    <t>Budžeta izpilde</t>
  </si>
  <si>
    <t>Valsts kases sniegtā grāmatvedības uzskaites pakalpojuma centrālajām valsts iestādēm turpmāka nodrošināšana</t>
  </si>
  <si>
    <t>Valsts ieņēmumu un muitas politikas nodrošināšana</t>
  </si>
  <si>
    <t>Konta reģistra uzturēšana</t>
  </si>
  <si>
    <t>Vienotās datu apmaiņas sistēmas (BAXE) uzturēšana</t>
  </si>
  <si>
    <t>23.00.00</t>
  </si>
  <si>
    <t>Valsts autoceļu fonds</t>
  </si>
  <si>
    <t>Finansējuma palielināšana par pieciem procentiem atbilstoši likuma "Par autoceļiem" Pārejas noteikumu 23.punkta 2.apakšpunktam</t>
  </si>
  <si>
    <t>71.06.00</t>
  </si>
  <si>
    <t>Eiropas Ekonomikas zonas un Norvēģijas finanšu instrumentu finansētie projekti</t>
  </si>
  <si>
    <t>Programmas “Uzņēmējdarbības attīstība, inovācijas un MVU (Business Development, Innovation and SMEs)” īstenošana</t>
  </si>
  <si>
    <t>61.07.00.</t>
  </si>
  <si>
    <t>Kohēzijas fonda (KF) avansa maksājumi un atmaksas finansējuma saņēmējiem (2014-2020)</t>
  </si>
  <si>
    <t>Finansējums KF projektu avansa maksājumiem un atmaksām finansējuma saņēmējiem</t>
  </si>
  <si>
    <t>62.08.00.</t>
  </si>
  <si>
    <t>Eiropas Reģionālās attīstības fonda (ERAF) avansa maksājumi un atmaksas finansējuma saņēmējiem (2014-2020)</t>
  </si>
  <si>
    <t>Finansējums ERAF projektu avansa maksājumiem un atmaksām finansējuma saņēmējiem</t>
  </si>
  <si>
    <t>71.05.00.</t>
  </si>
  <si>
    <t>Tehniskā palīdzība Eiropas Ekonomikas zonas un Norvēģijas finanšu instrumentu apgūšanai</t>
  </si>
  <si>
    <t xml:space="preserve"> Projekts "Tehniskā palīdzības fonds 2018.-2025.gadam"  (Iepirkumu uzraudzības birojam)</t>
  </si>
  <si>
    <t>19.03.00</t>
  </si>
  <si>
    <t>Filmu nozare</t>
  </si>
  <si>
    <t>Finansējums prioritārajam pasākumam „Mērķprogramma vēsturisko un identitāti stiprinošo latviešu filmu ražošanai”</t>
  </si>
  <si>
    <t>Kultūrizglītība</t>
  </si>
  <si>
    <t xml:space="preserve">Lai nodrošinātu bāzes finansējumu augstskolām 100 % apmērā </t>
  </si>
  <si>
    <t xml:space="preserve">Profesionālās izglītības kompetences centra „Ventspils Mūzikas vidusskola” darbībai pagaidu telpās nepieciešamais finansējums </t>
  </si>
  <si>
    <t>21.00.00</t>
  </si>
  <si>
    <t>Kultūras mantojums</t>
  </si>
  <si>
    <t>Latvijas Etnogrāfiskais brīvdabas muzeja projekta „Latvijas Etnogrāfiskā brīvdabas muzeja ostas noliktavas restaurācija” ietvaros rekonstruētā īpašuma, kā arī iegādātā aprīkojuma uzturēšanai</t>
  </si>
  <si>
    <t>22.10.00</t>
  </si>
  <si>
    <t>Sabiedrības saliedētības pasākumi</t>
  </si>
  <si>
    <t>Finansējums prioritārajam pasākumam "Integrācijas pasākumu īstenošana"</t>
  </si>
  <si>
    <t>Pilsoniskās sabiedrības attīstībai un sabiedrības saliedētībai, kas ietver atbalstu mazākumtautību pilsoniskās līdzdalības veicināšanai, atbalstu mazākumtautību jauniešu sadarbībai un līdzdalībai, kā arī pilsoniskās sabiedrības stiprināšanai un koordinācijai reģionu līmenī</t>
  </si>
  <si>
    <t>Nacionālās identitātes un piederības sajūtas stiprināšanai, t.sk. sociālajai atmiņai, kas ietver atbalstu ārvalstīs dzīvojošo tautiešu saiknes saglabāšanai ar Latviju, tai skaitā dalību Dziesmu un deju svētku kustībā, atbalstu mazākumtautību kultūras savpatnības saglabāšanai un starpkultūru dialoga veidošanai, kā arī sabiedrības izglītošanai un vienojošas izpratnes veidošanai par nozīmīgiem Latvijas vēstures notikumiem, tai skaitā nepatiesu faktu atspēkošanai un skaidrošanai publiskajā telpā</t>
  </si>
  <si>
    <t>35. Centrālā vēlēšanu komisija</t>
  </si>
  <si>
    <t>03.00.00</t>
  </si>
  <si>
    <t>Pašvaldību vēlēšanas</t>
  </si>
  <si>
    <t>Pašvaldību vēlēšanu kandidātu sarakstu elektroniskās iesniegšanas un publicēšanas nodrošināšana, vēlēšanu gaitas žurnāla un vēlēšanu rezultātu elektroniskās apkopošanas pakalpojumi</t>
  </si>
  <si>
    <t>Vēlēšanu aplokšņu iegāde (sadārdzinājums)</t>
  </si>
  <si>
    <t>62. Mērķdotācijas pašvaldībām</t>
  </si>
  <si>
    <t>05.00.00</t>
  </si>
  <si>
    <t>Mērķdotācijas pašvaldībām – pašvaldību izglītības iestāžu pedagogu darba samaksai un valsts sociālās apdrošināšanas obligātajām iemaksām</t>
  </si>
  <si>
    <t>Finansējuma palielināšana pedagogu darba samaksai un valsts sociālās apdrošināšanas obligātajām iemaksām pašvaldību izglītības iestādēm, ņemot vērā prognozēto izglītojamo skaitu 2018.gada 1.septembrī</t>
  </si>
  <si>
    <t>Mērķdotācijas pašvaldībām – pašvaldību izglītības iestādēs bērnu no piecu gadu vecuma izglītošanā nodarbināto pedagogu darba samaksai un valsts sociālās apdrošināšanas obligātajām iemaksām</t>
  </si>
  <si>
    <t>03.02.00</t>
  </si>
  <si>
    <t>"Apgabaltiesas un rajona (pilsētas) tiesas"</t>
  </si>
  <si>
    <t>Nodrošināt neatliekamā pasākuma "Drošības sistēmas ieviešana tiesās" ietvaros 2017.gadā veikto kapitalieguldījumu turpmāku uzturēšanu Jelgavas tiesā, Valmieras rajona tiesā un Rīgas apgabaltiesā.</t>
  </si>
  <si>
    <t>03.08.00</t>
  </si>
  <si>
    <t>"Uzturlīdzekļu garantiju fonds"</t>
  </si>
  <si>
    <t>04.01.00</t>
  </si>
  <si>
    <t>"Ieslodzījuma vietas"</t>
  </si>
  <si>
    <t xml:space="preserve">Ieslodzījuma vietu pārvaldes amatpersonām ar speciālo dienesta pakāpi pēc katriem pieciem nepārtrauktas izdienas gadiem vienreizēja pabalsta (triju mēnešalgu apmērā atbilstoši pēdējam amatam) nodrošināšanai saskaņā ar Valsts un pašvaldību institūciju amatpersonu un darbinieku atlīdzības likuma 25.panta ceturto daļu. </t>
  </si>
  <si>
    <t>04.03.00</t>
  </si>
  <si>
    <t>"Probācijas īstenošana"</t>
  </si>
  <si>
    <t xml:space="preserve">Valsts probācijas dienestam noteikto funkciju izpildes nemainīgā līmenī nodrošināšanai, ņemot vērā straujo probācijas klientu skaita pieaugumu. (2011.gada 08.jūlija likums "Grozījumi Krimināllikumā", kas paredz papildsodu policijas kontroli aizstāt ar probācijas uzraudzību)
 </t>
  </si>
  <si>
    <t>21.02.00</t>
  </si>
  <si>
    <t xml:space="preserve">Sabiedriskā finansējuma administrēšana un valsts uzraudzība lauksaimniecībā </t>
  </si>
  <si>
    <t>Uzturēšanas izdevumi IKT sistēmām (LZKIS un ZM IKT)</t>
  </si>
  <si>
    <t>22.01.00</t>
  </si>
  <si>
    <t>Profesionālā izglītība</t>
  </si>
  <si>
    <t>Darba devēja valsts sociālās apdrošināšanas
obligāto iemaksu palielinājuma nodrošināšanai VSIA "Bulduru dārzkopības vidusskola" saistībā ar pieņemtajiem grozījumiem likumā “Par valsts sociālo apdrošināšanu”</t>
  </si>
  <si>
    <t>24.01.00</t>
  </si>
  <si>
    <t>Meža resursu valsts uzraudzība</t>
  </si>
  <si>
    <t>Uzturēšanas izdevumi kapitālajiem ieguldījumiem VMD par ugunsapsardzības funkcijas nodrošināšanai 2017.gadā iegādātajām 34 specializēto apvidus meža ugunsdzēsības automašīnām</t>
  </si>
  <si>
    <t>Uzturēšanas izdevumi kapitālajiem ieguldījumiem VMD par ugunsapsardzības funkcijas nodrošināšanai 2017.gadā iegādāto 1 meža ugunsdzēsības automašīnu</t>
  </si>
  <si>
    <t>25.02.00</t>
  </si>
  <si>
    <t>Zivju fonds</t>
  </si>
  <si>
    <t>"Zivju fonda" valsts budžeta dotācijas palielināšana</t>
  </si>
  <si>
    <t>26.02.00</t>
  </si>
  <si>
    <t>Meliorācijas kadastra uzturēšana, valsts meliorācijas sistēmu un valsts nozīmes meliorācijas sistēmu ekspluatācija un uzturēšana</t>
  </si>
  <si>
    <t>Ūdensnoteku uzturēšanas izdevumiem ZMNĪ (2017.gadā īstenotajiem 38 projektiem (līdz 2023.gadam))</t>
  </si>
  <si>
    <t>Finansējums valsts nozīmes meliorācijas infrastruktūras sakārtošanai</t>
  </si>
  <si>
    <t>27.00.00</t>
  </si>
  <si>
    <t>Augu veselība un augu aprites uzraudzība</t>
  </si>
  <si>
    <t>Uzturēšanas izdevumi no jauna iegādātām 9 automašīnām nozares specifisko funkciju veikšanai (papildus piešķirtais finansējums JPI)</t>
  </si>
  <si>
    <t>Uzturēšanas izdevumi no jauna iegādātām 16 automašīnām nozares specifisko funkciju veikšanai (papildus piešķirtais finansējums kā JPI)</t>
  </si>
  <si>
    <t xml:space="preserve">Uzturēšanas izdevumi pēc Nacionālās fitosanitārās laboratorijas  siltumnīcas renovācijas </t>
  </si>
  <si>
    <t>23.01.00</t>
  </si>
  <si>
    <t>Valsts vides dienests</t>
  </si>
  <si>
    <t>Projekta Nr. CH05 “Vēsturiski piesārņoto vietu sanācija - Sarkandaugavas teritorijā” sasniegto rezultātu uzturēšana</t>
  </si>
  <si>
    <t>24.05.00</t>
  </si>
  <si>
    <t>Zinātniskā institūta "Nacionālais botāniskais dārzs" valsts funkciju nodrošinājums</t>
  </si>
  <si>
    <t>Finansējums Zinātniskā institūta “Nacionālais botāniskais dārzs”, lai nodrošinātu darbiniekiem atbilstošu atalgojumu sakarā ar minimālās mēneša darba algas paaugstināšanu atbilstoši pieņemtiem Latvijas Republikas tiesību aktiem</t>
  </si>
  <si>
    <t>24.08.00</t>
  </si>
  <si>
    <t>Nacionālo parku darbības nodrošināšana</t>
  </si>
  <si>
    <t>Projekta Nr.LIFE10 NAT/LV/000159 “Meža biotopu atjaunošana Gaujas nacionālajā parkā” sasniegto rezultātu uzturēšana</t>
  </si>
  <si>
    <t>28.00.00</t>
  </si>
  <si>
    <t>Meteoroloģija un bīstamo atkritumu pārvaldība</t>
  </si>
  <si>
    <t>Salaspils kodolreaktora uzturēšana, kamēr nav veikta un pabeigta Salaspils kodolreaktora demontāža</t>
  </si>
  <si>
    <t>Finansējums valsts sabiedrības ar ierobežotu atbildību „Latvijas Vides, ģeoloģijas un meteoroloģijas centrs”, lai nodrošinātu darbiniekiem atbilstošu atalgojumu sakarā ar minimālās mēneša darba algas paaugstināšanu atbilstoši pieņemtiem Latvijas Republikas tiesību aktiem</t>
  </si>
  <si>
    <t>32.00.00</t>
  </si>
  <si>
    <t>Valsts reģionālās attīstības politikas īstenošana</t>
  </si>
  <si>
    <t>Finansējums starptautiskajai sadarbībai, Latvijai veicot prezidentūras pienākumus Baltijas jūras reģiona valstu padomē (papildu Latvijas iemaksa VASAB sekretariāta budžetā - starptautisku semināru organizēšanai, konsultatnu piesasitei, diskusiju dokumentu gatavošanai, noslēguma dokumenta izstrādei)</t>
  </si>
  <si>
    <t>Uzturēšanas izdevumi, kas radušies no veiktajiem kapitālajiem ieguldījumiem VARAM resora resursu uzturēšanas grāmatvedības informācijas sistēmā Horizon</t>
  </si>
  <si>
    <t>Finansējums telpas apsardzei atbilstoši Ministru kabineta 2004.gada 6.janvāra noteikumu Nr.21. “Valsts noslēpuma, Ziemeļatlantijas līguma organizācijas, Eiropas Savienības un ārvalstu institūciju klasificētās informācijas aizsardzības noteikumi” 26.17.apakšpunktu</t>
  </si>
  <si>
    <t>Finansējums Latvijas Okupācijas muzeja likuma VARAM deleģēto saistību izpildei 2019.gadā</t>
  </si>
  <si>
    <t>Finansējums OECD ekspertiem obligātā Vides snieguma novērtējuma (Environmental Preformance Review) Latvijā veikšanai</t>
  </si>
  <si>
    <t>64.08.00</t>
  </si>
  <si>
    <t>Izdevumi Eiropas Lauksaimniecības garantiju fonda (ELGF) projektu un pasākumu īstenošanai (2014-2020)</t>
  </si>
  <si>
    <t>ELGF/003 Tirgus veicināšanas programma</t>
  </si>
  <si>
    <t>ELGF/024 Skolu apgādes programma ar augļiem, dārzeņiem un pienu</t>
  </si>
  <si>
    <t>65.20.00</t>
  </si>
  <si>
    <t>Tehniskā palīdzība Eiropas Lauksaimniecības fonda lauku attīstībai (ELFLA) apgūšanai (2014-2020)</t>
  </si>
  <si>
    <t>Izmaiņas Tehniskai palīdzībai Eiropas Lauksaimniecības fonda lauku attīstībai (ELFLA) apgūšanā (2014-2020)</t>
  </si>
  <si>
    <t>66.20.00</t>
  </si>
  <si>
    <t>Tehniskā palīdzība Eiropas Jūrlietu un zivsaimniecības fonda (EJZF) apgūšanai (2014.-2020)</t>
  </si>
  <si>
    <t>Izmaiņas Tehniskai palīdzībai Eiropas Jūrlietu un zivsaimniecības fonda (EJZF) apgūšanā (2014-2020)</t>
  </si>
  <si>
    <t>01.05.00</t>
  </si>
  <si>
    <t>Dotācija privātajām mācību iestādēm</t>
  </si>
  <si>
    <t xml:space="preserve">Lai nodrošinātu finansējuma apmēru pedagogu darba samaksai un valsts sociālās apdrošināšanas obligātajām iemaksām 2017./2018.mācību gada līmenī, ņemot vērā prognozēto izglītojamo skaitu 2018.gada 1.septembrī. </t>
  </si>
  <si>
    <t>01.14.00</t>
  </si>
  <si>
    <t>Mācību līdzekļu iegāde</t>
  </si>
  <si>
    <t>Lai nodrošinātu finansējuma apmēru mācību līdzekļu un mācību grāmatu iegādei 2018.gada līmenī, ņemot vērā prognozēto izglītojamo skaitu 2018.gada 1.septembrī.</t>
  </si>
  <si>
    <t>Augstskolas</t>
  </si>
  <si>
    <t>Valsts sociālās apdrošināšanas obligāto iemaksu likmes paaugstināšana par 0,5% studiju vietas bāzes izmaksām, ņemot vērā 2019. un 2020.gada finansējuma palielinājumu pedagogu darba samaksai.</t>
  </si>
  <si>
    <t>03.01.01</t>
  </si>
  <si>
    <t>Izdevumu palielinājums studijām valsts dibinātajās augstskolās, paredzot ikgadēju finansējuma pieaugumu studijām valsts dibinātās augstskolās ne mazāku par 0,25 procentiem no iekšzemes kopprodukta, t.sk., lai palielinātu bāzes izdevumus un nodrošinātu pāreju no minimāliem uz optimāliem studiju izmaksu koeficientiem.</t>
  </si>
  <si>
    <t>03.03.00</t>
  </si>
  <si>
    <t>Zinātniskās darbības attīstība augstskolās un koledžās</t>
  </si>
  <si>
    <t>Izdevumu palielinājums studijām valsts dibinātajās augstskolās, paredzot ikgadēju finansējuma pieaugumu studijām valsts dibinātās augstskolās ne mazāku par 0,25 procentiem no iekšzemes kopprodukta, t.sk., lai palielinātu bāzes izdevumus II pīlāram, kas paredz augstskolām finansējumu par sasniegtajiem rezultātiem, lai tas veidotu 10% no studiju finansējuma saskaņā ar Pasaules bankas rekomendācijām.</t>
  </si>
  <si>
    <t>03.04.00</t>
  </si>
  <si>
    <t>Studējošo un studiju kreditēšana</t>
  </si>
  <si>
    <t>Lai palielinātu valsts budžeta finansējumu studiju un studējošo kredītu dzēšanai, ikgadēji nodrošinot jaunu 606 kredītu dzēšanu.</t>
  </si>
  <si>
    <t>Valsts valodas politika un pārvalde</t>
  </si>
  <si>
    <t xml:space="preserve">Lai nodrošinātu atbalstu latviešu valodas kā mājas/ģimenes valodas un kā svešvalodas apguvei ārpus Latvijas - diasporas nedēļas nogales skolās un ārvalstu augstskolās. </t>
  </si>
  <si>
    <t>05.01.00</t>
  </si>
  <si>
    <t>Zinātniskās darbības nodrošināšana</t>
  </si>
  <si>
    <t>Finansējuma palielinājums zinātniskās darbības nodrošināšanai, paredzot ikgadēju finansējuma pieaugumu zinātniskajai darbībai ne mazāku par 0,15 procentiem no iekšzemes kopprodukta, t.sk., lai nodrošinātu pētniecības finansējuma pieaugumu.</t>
  </si>
  <si>
    <t>05.02.00</t>
  </si>
  <si>
    <t>Zinātnes bāzes finansējums</t>
  </si>
  <si>
    <t>Finansējuma palielinājums zinātniskās darbības nodrošināšanai, paredzot ikgadēju finansējuma pieaugumu zinātniskajai darbībai ne mazāku par 0,15 procentiem no iekšzemes kopprodukta, t.sk., bāzes izdevumu palielināšanai.</t>
  </si>
  <si>
    <t>Lai palielinātu zinātnes bāzes finansējumu.</t>
  </si>
  <si>
    <t>09.09.00</t>
  </si>
  <si>
    <t>Sporta federācijas un sporta pasākumi</t>
  </si>
  <si>
    <t>Valsts funkciju sporta nozarē izpildes nodrošināšana nemainīgā līmenī, salīdzinot ar iepriekšējo gadu.</t>
  </si>
  <si>
    <t>09.17.00</t>
  </si>
  <si>
    <t>Dotācija komandu sporta spēļu izlašu nodrošināšanai</t>
  </si>
  <si>
    <t>09.21.00</t>
  </si>
  <si>
    <t>Augstas klases sasniegumu sports</t>
  </si>
  <si>
    <t>09.25.00</t>
  </si>
  <si>
    <t>Dotācija biedrībai "Latvijas Paralimpiskā komiteja" pielāgotā sporta attīstībai</t>
  </si>
  <si>
    <t>Jaunatnes politikas valsts programma</t>
  </si>
  <si>
    <t>Lai nodrošinātu atbalsta mehānismu jaunatnes organizācijām un valsts budžeta finansējumu to darbības nodrošināšanai 2018.gada līmenī.</t>
  </si>
  <si>
    <t>70.07.00</t>
  </si>
  <si>
    <t>Eiropas Savienības, starptautiskās sadarbības programmu un inovāciju izglītības jomā īstenošanas nodrošināšana</t>
  </si>
  <si>
    <t>Finansējuma palielinājums projektam “Finansējums stipendiju nodrošināšanai ārzemniekiem studijām, pētniecībai un dalībai starptautiskajās vasaras skolās Latvijā”, lai nodrošinātu Latvijas stipendijas lielākam ārvalstu studentu skaitam.</t>
  </si>
  <si>
    <t xml:space="preserve">45.01.00 </t>
  </si>
  <si>
    <t>„Veselības aprūpes finansējuma administrēšana un ekonomiskā novērtēšana”</t>
  </si>
  <si>
    <t>1.1. Ministriju un citu centrālo valsts iestāžu pieprasījumi</t>
  </si>
  <si>
    <t>1.1.1. Izdevumi no dotācijas no vispārējiem ieņēmumiem</t>
  </si>
  <si>
    <t>1.1.2. Izdevumi no ieņēmumiem no maksas pakalpojumiem un citiem pašu ieņēmumiem un to atlikumiem</t>
  </si>
  <si>
    <t>Izdevumi no ieņēmumiem no maksas pakalpojumiem un citiem pašu ieņēmumiem</t>
  </si>
  <si>
    <t>Izdevumi no ieņēmumu no maksas pakalpojumiem un citu pašu ieņēmumu atlikumiem</t>
  </si>
  <si>
    <t>Valsts Kultūrkapitāla fonda darbības nodrošināšana</t>
  </si>
  <si>
    <t>Finansējums prioritārajam pasākumam „Mērķfinansējums reģionālo kultūras projektu un populārās mūzikas atbalsts”</t>
  </si>
  <si>
    <t>Vienotās veselības nozares elektroniskās informācijas sistēmas (e-veselības) uzturēšanai un uzlabošanai (4 pabeigtu ERAF e-veselības projektu kopējās attiecināmās izmaksas atbilstoši Vadošās iestādes sniegtajai informācijai:  9 558 057,39 euro. VM budžetā e-veselības uzturēšanai paredzēts finansējums 1 360 517 euro apmērā).</t>
  </si>
  <si>
    <t>Finansējums starptautiskajai sadarbībai, Latvijai veicot prezidentūras pienākumus Baltijas jūras reģiona valstu padomē (Ilgtspējīgas attīstības ekspertu darba grupas sanāksmes organizēšana un vadīšana, pārstāvniecība starptautiskās sanāksmēs, reģionālas konferences organizēšana)</t>
  </si>
  <si>
    <r>
      <t xml:space="preserve">14. Iekšlietu ministrija, </t>
    </r>
    <r>
      <rPr>
        <i/>
        <sz val="10"/>
        <color indexed="8"/>
        <rFont val="Times New Roman"/>
        <family val="1"/>
      </rPr>
      <t>tajā skaitā</t>
    </r>
  </si>
  <si>
    <t>Uzturlīdzekļu izmaksai, lai nodrošinātu Uzturlīdzekļu garantiju fonda likumā noteikto funkciju izpildi, ņemot vērā jauno bērnu skaita pieauguma tendences.</t>
  </si>
  <si>
    <t>2018. gada prioritārā pasākuma "Ieslodzījuma vietu infrastruktūras remontdarbi un uzlabojumi" ietvaros uzsākto remontdarbu turpināšanai, lai esošajās ieslodzījumu vietās nodrošinātu starptautisko un nacionālo institūciju noteikto cilvēktiesību prasību ievērošanu, un kopumā palielinātu sabiedrības drošību pret apdraudējumiem, ko var radīt nedroša ieslodzījuma vietu sistēma.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</si>
</sst>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0"/>
      <color theme="1"/>
      <name val="Arial"/>
      <family val="2"/>
    </font>
    <font>
      <sz val="12"/>
      <color indexed="8"/>
      <name val="Times New Roman"/>
      <family val="2"/>
    </font>
    <font>
      <sz val="11"/>
      <color indexed="8"/>
      <name val="Calibri"/>
      <family val="2"/>
    </font>
    <font>
      <sz val="10"/>
      <color indexed="8"/>
      <name val="Arial"/>
      <family val="2"/>
    </font>
    <font>
      <sz val="10"/>
      <name val="Times New Roman"/>
      <family val="1"/>
    </font>
    <font>
      <sz val="10"/>
      <name val="Arial"/>
      <family val="2"/>
    </font>
    <font>
      <i/>
      <sz val="10"/>
      <color indexed="8"/>
      <name val="Times New Roman"/>
      <family val="1"/>
    </font>
    <font>
      <sz val="12"/>
      <name val="Times New Roman"/>
      <family val="1"/>
    </font>
    <font>
      <sz val="10"/>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6"/>
      <name val="Cambria"/>
      <family val="2"/>
    </font>
    <font>
      <b/>
      <sz val="12"/>
      <color indexed="8"/>
      <name val="Times New Roman"/>
      <family val="2"/>
    </font>
    <font>
      <sz val="12"/>
      <color indexed="10"/>
      <name val="Times New Roman"/>
      <family val="2"/>
    </font>
    <font>
      <b/>
      <sz val="10"/>
      <color indexed="8"/>
      <name val="Times New Roman"/>
      <family val="1"/>
    </font>
    <font>
      <sz val="14"/>
      <color indexed="8"/>
      <name val="Times New Roman"/>
      <family val="1"/>
    </font>
    <font>
      <b/>
      <sz val="14"/>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
      <sz val="10"/>
      <color theme="1"/>
      <name val="Times New Roman"/>
      <family val="1"/>
    </font>
    <font>
      <b/>
      <sz val="10"/>
      <color theme="1"/>
      <name val="Times New Roman"/>
      <family val="1"/>
    </font>
    <font>
      <sz val="14"/>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CCC0DA"/>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0" borderId="0">
      <alignment/>
      <protection/>
    </xf>
    <xf numFmtId="0" fontId="5"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0" fontId="2" fillId="0" borderId="0">
      <alignment/>
      <protection/>
    </xf>
    <xf numFmtId="9" fontId="0" fillId="0" borderId="0" applyFont="0" applyFill="0" applyBorder="0" applyAlignment="0" applyProtection="0"/>
    <xf numFmtId="0" fontId="4" fillId="0" borderId="0" applyNumberFormat="0" applyProtection="0">
      <alignment horizontal="left" vertical="center" wrapText="1" indent="1" shrinkToFit="1"/>
    </xf>
    <xf numFmtId="0" fontId="5" fillId="0" borderId="9" applyNumberFormat="0" applyProtection="0">
      <alignment horizontal="left" vertical="center" indent="1"/>
    </xf>
    <xf numFmtId="4" fontId="3" fillId="0" borderId="9" applyNumberFormat="0" applyProtection="0">
      <alignment horizontal="right" vertical="center"/>
    </xf>
    <xf numFmtId="4" fontId="3" fillId="0" borderId="9" applyNumberFormat="0" applyProtection="0">
      <alignment horizontal="left" wrapText="1" indent="1"/>
    </xf>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3" fontId="50" fillId="0" borderId="0" xfId="0" applyNumberFormat="1" applyFont="1" applyAlignment="1">
      <alignment vertical="top" wrapText="1"/>
    </xf>
    <xf numFmtId="3" fontId="51" fillId="0" borderId="11" xfId="0" applyNumberFormat="1" applyFont="1" applyFill="1" applyBorder="1" applyAlignment="1">
      <alignment horizontal="left" vertical="top" wrapText="1"/>
    </xf>
    <xf numFmtId="3" fontId="50" fillId="0" borderId="11" xfId="0" applyNumberFormat="1" applyFont="1" applyBorder="1" applyAlignment="1">
      <alignment horizontal="left" vertical="top" wrapText="1"/>
    </xf>
    <xf numFmtId="0" fontId="50" fillId="0" borderId="11" xfId="0" applyNumberFormat="1" applyFont="1" applyBorder="1" applyAlignment="1">
      <alignment horizontal="left" vertical="top" wrapText="1"/>
    </xf>
    <xf numFmtId="3" fontId="50" fillId="0" borderId="11" xfId="0" applyNumberFormat="1" applyFont="1" applyBorder="1" applyAlignment="1">
      <alignment horizontal="right" vertical="top" wrapText="1"/>
    </xf>
    <xf numFmtId="3" fontId="51" fillId="0" borderId="11" xfId="0" applyNumberFormat="1" applyFont="1" applyFill="1" applyBorder="1" applyAlignment="1">
      <alignment horizontal="right" vertical="top" wrapText="1"/>
    </xf>
    <xf numFmtId="3" fontId="50" fillId="0" borderId="0" xfId="0" applyNumberFormat="1" applyFont="1" applyFill="1" applyAlignment="1">
      <alignment vertical="top" wrapText="1"/>
    </xf>
    <xf numFmtId="3" fontId="51" fillId="33" borderId="12" xfId="0" applyNumberFormat="1" applyFont="1" applyFill="1" applyBorder="1" applyAlignment="1">
      <alignment horizontal="right" vertical="top" wrapText="1"/>
    </xf>
    <xf numFmtId="3" fontId="50" fillId="0" borderId="12" xfId="0" applyNumberFormat="1" applyFont="1" applyFill="1" applyBorder="1" applyAlignment="1">
      <alignment vertical="top" wrapText="1"/>
    </xf>
    <xf numFmtId="3" fontId="51" fillId="33" borderId="12" xfId="0" applyNumberFormat="1" applyFont="1" applyFill="1" applyBorder="1" applyAlignment="1">
      <alignment horizontal="left" vertical="top" wrapText="1"/>
    </xf>
    <xf numFmtId="3" fontId="50" fillId="33" borderId="12" xfId="0" applyNumberFormat="1" applyFont="1" applyFill="1" applyBorder="1" applyAlignment="1">
      <alignment horizontal="left" vertical="top" wrapText="1"/>
    </xf>
    <xf numFmtId="0" fontId="50" fillId="33" borderId="12" xfId="0" applyNumberFormat="1" applyFont="1" applyFill="1" applyBorder="1" applyAlignment="1">
      <alignment horizontal="left" vertical="top" wrapText="1"/>
    </xf>
    <xf numFmtId="3" fontId="50" fillId="0" borderId="12" xfId="0" applyNumberFormat="1" applyFont="1" applyFill="1" applyBorder="1" applyAlignment="1">
      <alignment horizontal="right" vertical="top" wrapText="1"/>
    </xf>
    <xf numFmtId="3" fontId="50" fillId="34" borderId="12" xfId="0" applyNumberFormat="1" applyFont="1" applyFill="1" applyBorder="1" applyAlignment="1">
      <alignment horizontal="right" vertical="top" wrapText="1"/>
    </xf>
    <xf numFmtId="3" fontId="51" fillId="0" borderId="12" xfId="0" applyNumberFormat="1" applyFont="1" applyFill="1" applyBorder="1" applyAlignment="1">
      <alignment horizontal="right" vertical="top" wrapText="1"/>
    </xf>
    <xf numFmtId="0" fontId="50" fillId="0" borderId="12" xfId="0" applyNumberFormat="1" applyFont="1" applyBorder="1" applyAlignment="1">
      <alignment horizontal="left" vertical="top" wrapText="1"/>
    </xf>
    <xf numFmtId="3" fontId="50" fillId="0" borderId="12" xfId="0" applyNumberFormat="1" applyFont="1" applyBorder="1" applyAlignment="1">
      <alignment horizontal="left" vertical="top" wrapText="1"/>
    </xf>
    <xf numFmtId="3" fontId="50" fillId="0" borderId="12" xfId="0" applyNumberFormat="1" applyFont="1" applyBorder="1" applyAlignment="1">
      <alignment horizontal="right" vertical="top" wrapText="1"/>
    </xf>
    <xf numFmtId="3" fontId="50" fillId="0" borderId="12" xfId="0" applyNumberFormat="1" applyFont="1" applyFill="1" applyBorder="1" applyAlignment="1">
      <alignment horizontal="center" vertical="center" wrapText="1"/>
    </xf>
    <xf numFmtId="3" fontId="50" fillId="0" borderId="0" xfId="0" applyNumberFormat="1" applyFont="1" applyAlignment="1">
      <alignment vertical="top" wrapText="1"/>
    </xf>
    <xf numFmtId="3" fontId="51" fillId="0" borderId="12" xfId="0" applyNumberFormat="1" applyFont="1" applyFill="1" applyBorder="1" applyAlignment="1">
      <alignment horizontal="left" vertical="top" wrapText="1"/>
    </xf>
    <xf numFmtId="3" fontId="50" fillId="0" borderId="0" xfId="0" applyNumberFormat="1" applyFont="1" applyAlignment="1">
      <alignment horizontal="center" vertical="top" wrapText="1"/>
    </xf>
    <xf numFmtId="0" fontId="50" fillId="0" borderId="12" xfId="0" applyNumberFormat="1" applyFont="1" applyFill="1" applyBorder="1" applyAlignment="1">
      <alignment vertical="top" wrapText="1"/>
    </xf>
    <xf numFmtId="0" fontId="48" fillId="5" borderId="12" xfId="0" applyNumberFormat="1" applyFont="1" applyFill="1" applyBorder="1" applyAlignment="1">
      <alignment horizontal="center" vertical="center" wrapText="1"/>
    </xf>
    <xf numFmtId="3" fontId="48" fillId="5" borderId="12" xfId="0" applyNumberFormat="1" applyFont="1" applyFill="1" applyBorder="1" applyAlignment="1">
      <alignment horizontal="left" vertical="center" wrapText="1"/>
    </xf>
    <xf numFmtId="3" fontId="30" fillId="5" borderId="12" xfId="0" applyNumberFormat="1" applyFont="1" applyFill="1" applyBorder="1" applyAlignment="1">
      <alignment horizontal="left" vertical="center" wrapText="1"/>
    </xf>
    <xf numFmtId="3" fontId="48" fillId="5" borderId="12" xfId="0" applyNumberFormat="1" applyFont="1" applyFill="1" applyBorder="1" applyAlignment="1">
      <alignment horizontal="right" vertical="center" wrapText="1"/>
    </xf>
    <xf numFmtId="3" fontId="30" fillId="0" borderId="0" xfId="0" applyNumberFormat="1" applyFont="1" applyFill="1" applyAlignment="1">
      <alignment vertical="center" wrapText="1"/>
    </xf>
    <xf numFmtId="3" fontId="30" fillId="0" borderId="12" xfId="0" applyNumberFormat="1" applyFont="1" applyFill="1" applyBorder="1" applyAlignment="1">
      <alignment horizontal="center" vertical="center" wrapText="1"/>
    </xf>
    <xf numFmtId="0" fontId="30" fillId="5" borderId="12" xfId="0" applyNumberFormat="1" applyFont="1" applyFill="1" applyBorder="1" applyAlignment="1">
      <alignment horizontal="left" vertical="center" wrapText="1"/>
    </xf>
    <xf numFmtId="1" fontId="51" fillId="0" borderId="13" xfId="0" applyNumberFormat="1" applyFont="1" applyBorder="1" applyAlignment="1">
      <alignment horizontal="center" vertical="top" wrapText="1"/>
    </xf>
    <xf numFmtId="49" fontId="50" fillId="0" borderId="12" xfId="0" applyNumberFormat="1" applyFont="1" applyFill="1" applyBorder="1" applyAlignment="1">
      <alignment horizontal="left" vertical="top" wrapText="1"/>
    </xf>
    <xf numFmtId="0" fontId="7" fillId="0" borderId="0" xfId="0" applyFont="1" applyAlignment="1">
      <alignment/>
    </xf>
    <xf numFmtId="3" fontId="52" fillId="0" borderId="0" xfId="0" applyNumberFormat="1" applyFont="1" applyAlignment="1">
      <alignment vertical="top" wrapText="1"/>
    </xf>
    <xf numFmtId="0" fontId="7" fillId="0" borderId="0" xfId="0" applyFont="1" applyAlignment="1">
      <alignment horizontal="right"/>
    </xf>
    <xf numFmtId="3" fontId="50" fillId="0" borderId="12" xfId="0" applyNumberFormat="1" applyFont="1" applyFill="1" applyBorder="1" applyAlignment="1">
      <alignment horizontal="left" vertical="top" wrapText="1"/>
    </xf>
    <xf numFmtId="49" fontId="50" fillId="0" borderId="12" xfId="0" applyNumberFormat="1" applyFont="1" applyFill="1" applyBorder="1" applyAlignment="1">
      <alignment vertical="top" wrapText="1"/>
    </xf>
    <xf numFmtId="3" fontId="48" fillId="35" borderId="12" xfId="0" applyNumberFormat="1" applyFont="1" applyFill="1" applyBorder="1" applyAlignment="1">
      <alignment horizontal="left" vertical="center" wrapText="1"/>
    </xf>
    <xf numFmtId="14" fontId="50" fillId="0" borderId="12" xfId="0" applyNumberFormat="1" applyFont="1" applyFill="1" applyBorder="1" applyAlignment="1">
      <alignment vertical="top" wrapText="1"/>
    </xf>
    <xf numFmtId="0" fontId="50" fillId="0" borderId="12" xfId="0" applyFont="1" applyFill="1" applyBorder="1" applyAlignment="1">
      <alignment vertical="top" wrapText="1"/>
    </xf>
    <xf numFmtId="0" fontId="50" fillId="0" borderId="12" xfId="0" applyNumberFormat="1" applyFont="1" applyFill="1" applyBorder="1" applyAlignment="1" quotePrefix="1">
      <alignment vertical="top" wrapText="1"/>
    </xf>
    <xf numFmtId="49" fontId="50" fillId="33" borderId="12" xfId="0" applyNumberFormat="1" applyFont="1" applyFill="1" applyBorder="1" applyAlignment="1">
      <alignment horizontal="left" vertical="top" wrapText="1"/>
    </xf>
    <xf numFmtId="0" fontId="30" fillId="8" borderId="12" xfId="0" applyNumberFormat="1" applyFont="1" applyFill="1" applyBorder="1" applyAlignment="1">
      <alignment horizontal="left" vertical="top" wrapText="1"/>
    </xf>
    <xf numFmtId="3" fontId="48" fillId="8" borderId="12" xfId="0" applyNumberFormat="1" applyFont="1" applyFill="1" applyBorder="1" applyAlignment="1">
      <alignment horizontal="left" vertical="top" wrapText="1"/>
    </xf>
    <xf numFmtId="3" fontId="30" fillId="8" borderId="12" xfId="0" applyNumberFormat="1" applyFont="1" applyFill="1" applyBorder="1" applyAlignment="1">
      <alignment horizontal="left" vertical="top" wrapText="1"/>
    </xf>
    <xf numFmtId="3" fontId="48" fillId="8" borderId="12" xfId="0" applyNumberFormat="1" applyFont="1" applyFill="1" applyBorder="1" applyAlignment="1">
      <alignment horizontal="right" vertical="center" wrapText="1"/>
    </xf>
    <xf numFmtId="0" fontId="30" fillId="35" borderId="12" xfId="0" applyNumberFormat="1" applyFont="1" applyFill="1" applyBorder="1" applyAlignment="1">
      <alignment horizontal="left" vertical="center" wrapText="1"/>
    </xf>
    <xf numFmtId="3" fontId="30" fillId="35" borderId="12" xfId="0" applyNumberFormat="1" applyFont="1" applyFill="1" applyBorder="1" applyAlignment="1">
      <alignment horizontal="left" vertical="center" wrapText="1"/>
    </xf>
    <xf numFmtId="3" fontId="48" fillId="35" borderId="12" xfId="0" applyNumberFormat="1" applyFont="1" applyFill="1" applyBorder="1" applyAlignment="1">
      <alignment horizontal="right" vertical="center" wrapText="1"/>
    </xf>
    <xf numFmtId="0" fontId="30" fillId="0" borderId="12" xfId="0" applyNumberFormat="1" applyFont="1" applyFill="1" applyBorder="1" applyAlignment="1">
      <alignment horizontal="left" vertical="top" wrapText="1"/>
    </xf>
    <xf numFmtId="3" fontId="30" fillId="0" borderId="12" xfId="0" applyNumberFormat="1" applyFont="1" applyFill="1" applyBorder="1" applyAlignment="1">
      <alignment horizontal="left" vertical="top" wrapText="1"/>
    </xf>
    <xf numFmtId="3" fontId="30" fillId="0" borderId="12" xfId="0" applyNumberFormat="1" applyFont="1" applyFill="1" applyBorder="1" applyAlignment="1">
      <alignment horizontal="right" vertical="top" wrapText="1"/>
    </xf>
    <xf numFmtId="3" fontId="48" fillId="0" borderId="12" xfId="0" applyNumberFormat="1" applyFont="1" applyFill="1" applyBorder="1" applyAlignment="1">
      <alignment horizontal="right" vertical="top" wrapText="1"/>
    </xf>
    <xf numFmtId="0" fontId="50" fillId="0" borderId="12" xfId="0" applyNumberFormat="1" applyFont="1" applyFill="1" applyBorder="1" applyAlignment="1">
      <alignment horizontal="left" vertical="top" wrapText="1"/>
    </xf>
    <xf numFmtId="14" fontId="50" fillId="0" borderId="12" xfId="0" applyNumberFormat="1" applyFont="1" applyFill="1" applyBorder="1" applyAlignment="1" quotePrefix="1">
      <alignment vertical="top" wrapText="1"/>
    </xf>
    <xf numFmtId="3" fontId="50"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3" fontId="50" fillId="34" borderId="12" xfId="0" applyNumberFormat="1" applyFont="1" applyFill="1" applyBorder="1" applyAlignment="1">
      <alignment vertical="top" wrapText="1"/>
    </xf>
    <xf numFmtId="0" fontId="50" fillId="0" borderId="12" xfId="0" applyFont="1" applyBorder="1" applyAlignment="1">
      <alignment vertical="top" wrapText="1"/>
    </xf>
    <xf numFmtId="3" fontId="48" fillId="5" borderId="12" xfId="0" applyNumberFormat="1" applyFont="1" applyFill="1" applyBorder="1" applyAlignment="1">
      <alignment horizontal="right" vertical="top" wrapText="1"/>
    </xf>
    <xf numFmtId="3" fontId="30" fillId="5" borderId="12" xfId="0" applyNumberFormat="1" applyFont="1" applyFill="1" applyBorder="1" applyAlignment="1">
      <alignment horizontal="left" vertical="top" wrapText="1"/>
    </xf>
    <xf numFmtId="0" fontId="8" fillId="0" borderId="12" xfId="0" applyFont="1" applyBorder="1" applyAlignment="1">
      <alignment vertical="top" wrapText="1"/>
    </xf>
    <xf numFmtId="0" fontId="8" fillId="0" borderId="12" xfId="0" applyFont="1" applyBorder="1" applyAlignment="1">
      <alignment horizontal="left" vertical="top" wrapText="1"/>
    </xf>
    <xf numFmtId="0" fontId="30" fillId="10" borderId="12" xfId="0" applyNumberFormat="1" applyFont="1" applyFill="1" applyBorder="1" applyAlignment="1">
      <alignment horizontal="left" vertical="center" wrapText="1"/>
    </xf>
    <xf numFmtId="3" fontId="48" fillId="10" borderId="12" xfId="0" applyNumberFormat="1" applyFont="1" applyFill="1" applyBorder="1" applyAlignment="1">
      <alignment horizontal="left" vertical="center" wrapText="1"/>
    </xf>
    <xf numFmtId="3" fontId="30" fillId="10" borderId="12" xfId="0" applyNumberFormat="1" applyFont="1" applyFill="1" applyBorder="1" applyAlignment="1">
      <alignment horizontal="left" vertical="center" wrapText="1"/>
    </xf>
    <xf numFmtId="3" fontId="48" fillId="10" borderId="12" xfId="0" applyNumberFormat="1" applyFont="1" applyFill="1" applyBorder="1" applyAlignment="1">
      <alignment horizontal="right" vertical="center" wrapText="1"/>
    </xf>
    <xf numFmtId="3" fontId="30" fillId="5" borderId="12" xfId="0" applyNumberFormat="1" applyFont="1" applyFill="1" applyBorder="1" applyAlignment="1">
      <alignment horizontal="center" vertical="center" wrapText="1"/>
    </xf>
    <xf numFmtId="0" fontId="50" fillId="5" borderId="12" xfId="0" applyNumberFormat="1" applyFont="1" applyFill="1" applyBorder="1" applyAlignment="1">
      <alignment horizontal="center" vertical="center" wrapText="1"/>
    </xf>
    <xf numFmtId="3" fontId="51" fillId="5" borderId="12" xfId="0" applyNumberFormat="1" applyFont="1" applyFill="1" applyBorder="1" applyAlignment="1">
      <alignment horizontal="left" vertical="center" wrapText="1"/>
    </xf>
    <xf numFmtId="3" fontId="50" fillId="5" borderId="12" xfId="0" applyNumberFormat="1" applyFont="1" applyFill="1" applyBorder="1" applyAlignment="1">
      <alignment horizontal="left" vertical="center" wrapText="1"/>
    </xf>
    <xf numFmtId="3" fontId="51" fillId="5" borderId="12" xfId="0" applyNumberFormat="1" applyFont="1" applyFill="1" applyBorder="1" applyAlignment="1">
      <alignment horizontal="right" vertical="center" wrapText="1"/>
    </xf>
    <xf numFmtId="0" fontId="51" fillId="5" borderId="12" xfId="0" applyNumberFormat="1" applyFont="1" applyFill="1" applyBorder="1" applyAlignment="1">
      <alignment horizontal="center" vertical="center" wrapText="1"/>
    </xf>
    <xf numFmtId="3" fontId="50" fillId="0" borderId="0" xfId="0" applyNumberFormat="1" applyFont="1" applyAlignment="1">
      <alignment horizontal="right" vertical="top" wrapText="1"/>
    </xf>
    <xf numFmtId="3" fontId="51" fillId="0" borderId="0" xfId="0" applyNumberFormat="1" applyFont="1" applyAlignment="1">
      <alignment horizontal="right" vertical="top" wrapText="1"/>
    </xf>
    <xf numFmtId="3" fontId="50" fillId="0" borderId="12" xfId="0" applyNumberFormat="1" applyFont="1" applyFill="1" applyBorder="1" applyAlignment="1">
      <alignment horizontal="left" vertical="center" wrapText="1"/>
    </xf>
    <xf numFmtId="3" fontId="50" fillId="34" borderId="12" xfId="0" applyNumberFormat="1" applyFont="1" applyFill="1" applyBorder="1" applyAlignment="1">
      <alignment horizontal="left" vertical="top" wrapText="1"/>
    </xf>
    <xf numFmtId="3" fontId="50" fillId="0" borderId="0" xfId="0" applyNumberFormat="1" applyFont="1" applyAlignment="1">
      <alignment horizontal="left" vertical="top" wrapText="1"/>
    </xf>
    <xf numFmtId="3" fontId="50" fillId="0" borderId="14" xfId="0" applyNumberFormat="1" applyFont="1" applyBorder="1" applyAlignment="1">
      <alignment horizontal="center" vertical="top" wrapText="1"/>
    </xf>
    <xf numFmtId="3" fontId="50" fillId="0" borderId="15" xfId="0" applyNumberFormat="1" applyFont="1" applyBorder="1" applyAlignment="1">
      <alignment horizontal="center" vertical="top" wrapText="1"/>
    </xf>
    <xf numFmtId="3" fontId="50" fillId="0" borderId="16" xfId="0" applyNumberFormat="1" applyFont="1" applyBorder="1" applyAlignment="1">
      <alignment horizontal="center" vertical="top" wrapText="1"/>
    </xf>
    <xf numFmtId="3" fontId="50" fillId="0" borderId="0" xfId="0" applyNumberFormat="1" applyFont="1" applyAlignment="1">
      <alignment horizontal="right" vertical="top" wrapText="1"/>
    </xf>
    <xf numFmtId="3" fontId="51" fillId="0" borderId="0" xfId="0" applyNumberFormat="1" applyFont="1" applyAlignment="1">
      <alignment horizontal="right" vertical="top" wrapText="1"/>
    </xf>
    <xf numFmtId="3" fontId="53" fillId="0" borderId="0" xfId="0" applyNumberFormat="1" applyFont="1" applyAlignment="1">
      <alignment horizontal="center" vertical="top" wrapText="1"/>
    </xf>
    <xf numFmtId="3" fontId="50" fillId="0" borderId="0" xfId="0" applyNumberFormat="1" applyFont="1" applyAlignment="1">
      <alignment horizontal="left" vertical="top" wrapText="1"/>
    </xf>
    <xf numFmtId="3" fontId="50" fillId="0" borderId="12" xfId="0" applyNumberFormat="1" applyFont="1" applyFill="1" applyBorder="1" applyAlignment="1">
      <alignment horizontal="left" vertical="center" wrapText="1"/>
    </xf>
    <xf numFmtId="0" fontId="50" fillId="0" borderId="17" xfId="0" applyNumberFormat="1" applyFont="1" applyBorder="1" applyAlignment="1">
      <alignment horizontal="center" vertical="top" wrapText="1"/>
    </xf>
    <xf numFmtId="0" fontId="50" fillId="0" borderId="13" xfId="0" applyNumberFormat="1" applyFont="1" applyBorder="1" applyAlignment="1">
      <alignment horizontal="center" vertical="top" wrapText="1"/>
    </xf>
    <xf numFmtId="3" fontId="50" fillId="0" borderId="17" xfId="0" applyNumberFormat="1" applyFont="1" applyBorder="1" applyAlignment="1">
      <alignment horizontal="center" vertical="top" wrapText="1"/>
    </xf>
    <xf numFmtId="3" fontId="50" fillId="0" borderId="13" xfId="0" applyNumberFormat="1" applyFont="1" applyBorder="1" applyAlignment="1">
      <alignment horizontal="center"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9" xfId="60"/>
    <cellStyle name="Note" xfId="61"/>
    <cellStyle name="Output" xfId="62"/>
    <cellStyle name="Parastais_Budžets 2010" xfId="63"/>
    <cellStyle name="Percent" xfId="64"/>
    <cellStyle name="SAPBEXHLevel2" xfId="65"/>
    <cellStyle name="SAPBEXHLevel3" xfId="66"/>
    <cellStyle name="SAPBEXstdData" xfId="67"/>
    <cellStyle name="SAPBEXstdItem"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ce.sinkovska@f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F187"/>
  <sheetViews>
    <sheetView tabSelected="1" zoomScale="80" zoomScaleNormal="80" zoomScalePageLayoutView="0" workbookViewId="0" topLeftCell="A22">
      <selection activeCell="J22" sqref="J22"/>
    </sheetView>
  </sheetViews>
  <sheetFormatPr defaultColWidth="9.140625" defaultRowHeight="12.75"/>
  <cols>
    <col min="1" max="1" width="12.140625" style="78" customWidth="1"/>
    <col min="2" max="2" width="37.00390625" style="78" customWidth="1"/>
    <col min="3" max="3" width="41.00390625" style="78" customWidth="1"/>
    <col min="4" max="5" width="15.7109375" style="74" customWidth="1"/>
    <col min="6" max="6" width="16.00390625" style="74" customWidth="1"/>
    <col min="7" max="16384" width="9.140625" style="1" customWidth="1"/>
  </cols>
  <sheetData>
    <row r="1" ht="12.75">
      <c r="F1" s="75" t="s">
        <v>19</v>
      </c>
    </row>
    <row r="2" spans="4:6" ht="75.75" customHeight="1">
      <c r="D2" s="82" t="s">
        <v>22</v>
      </c>
      <c r="E2" s="83"/>
      <c r="F2" s="83"/>
    </row>
    <row r="3" spans="5:6" ht="12.75">
      <c r="E3" s="75"/>
      <c r="F3" s="75"/>
    </row>
    <row r="4" spans="1:6" ht="38.25" customHeight="1">
      <c r="A4" s="84" t="s">
        <v>23</v>
      </c>
      <c r="B4" s="84"/>
      <c r="C4" s="84"/>
      <c r="D4" s="84"/>
      <c r="E4" s="84"/>
      <c r="F4" s="84"/>
    </row>
    <row r="5" ht="12.75">
      <c r="F5" s="22"/>
    </row>
    <row r="6" spans="1:6" s="28" customFormat="1" ht="22.5" customHeight="1">
      <c r="A6" s="87" t="s">
        <v>0</v>
      </c>
      <c r="B6" s="89" t="s">
        <v>6</v>
      </c>
      <c r="C6" s="89" t="s">
        <v>1</v>
      </c>
      <c r="D6" s="79" t="s">
        <v>5</v>
      </c>
      <c r="E6" s="80"/>
      <c r="F6" s="81"/>
    </row>
    <row r="7" spans="1:6" ht="30" customHeight="1">
      <c r="A7" s="88"/>
      <c r="B7" s="90"/>
      <c r="C7" s="90"/>
      <c r="D7" s="31">
        <v>2019</v>
      </c>
      <c r="E7" s="31">
        <v>2020</v>
      </c>
      <c r="F7" s="31">
        <v>2021</v>
      </c>
    </row>
    <row r="8" spans="1:6" s="7" customFormat="1" ht="12.75">
      <c r="A8" s="4"/>
      <c r="B8" s="2"/>
      <c r="C8" s="3"/>
      <c r="D8" s="5"/>
      <c r="E8" s="6"/>
      <c r="F8" s="5"/>
    </row>
    <row r="9" spans="1:6" s="7" customFormat="1" ht="15.75">
      <c r="A9" s="43"/>
      <c r="B9" s="44" t="s">
        <v>26</v>
      </c>
      <c r="C9" s="45"/>
      <c r="D9" s="46">
        <f>D10+D163</f>
        <v>243624310</v>
      </c>
      <c r="E9" s="46">
        <f>E10+E163</f>
        <v>186866336</v>
      </c>
      <c r="F9" s="46">
        <f>F10+F163</f>
        <v>209949766</v>
      </c>
    </row>
    <row r="10" spans="1:6" s="7" customFormat="1" ht="31.5">
      <c r="A10" s="47"/>
      <c r="B10" s="38" t="s">
        <v>4</v>
      </c>
      <c r="C10" s="48"/>
      <c r="D10" s="49">
        <f>D13+D137</f>
        <v>194596575</v>
      </c>
      <c r="E10" s="49">
        <f>E13+E137</f>
        <v>160547413</v>
      </c>
      <c r="F10" s="49">
        <f>F13+F137</f>
        <v>182850824</v>
      </c>
    </row>
    <row r="11" spans="1:6" s="7" customFormat="1" ht="15.75">
      <c r="A11" s="50"/>
      <c r="B11" s="29" t="s">
        <v>2</v>
      </c>
      <c r="C11" s="51"/>
      <c r="D11" s="52"/>
      <c r="E11" s="53"/>
      <c r="F11" s="52"/>
    </row>
    <row r="12" spans="1:6" s="7" customFormat="1" ht="12.75">
      <c r="A12" s="54"/>
      <c r="B12" s="19"/>
      <c r="C12" s="36"/>
      <c r="D12" s="13"/>
      <c r="E12" s="15"/>
      <c r="F12" s="13"/>
    </row>
    <row r="13" spans="1:6" s="7" customFormat="1" ht="31.5">
      <c r="A13" s="24"/>
      <c r="B13" s="25" t="s">
        <v>268</v>
      </c>
      <c r="C13" s="26"/>
      <c r="D13" s="27">
        <f>D15+D127</f>
        <v>191793346</v>
      </c>
      <c r="E13" s="27">
        <f>E15+E127</f>
        <v>159026334</v>
      </c>
      <c r="F13" s="27">
        <f>F15+F127</f>
        <v>181243985</v>
      </c>
    </row>
    <row r="14" spans="1:6" s="7" customFormat="1" ht="15.75">
      <c r="A14" s="24"/>
      <c r="B14" s="68" t="s">
        <v>2</v>
      </c>
      <c r="C14" s="26"/>
      <c r="D14" s="27"/>
      <c r="E14" s="27"/>
      <c r="F14" s="27"/>
    </row>
    <row r="15" spans="1:6" s="7" customFormat="1" ht="25.5">
      <c r="A15" s="69"/>
      <c r="B15" s="70" t="s">
        <v>269</v>
      </c>
      <c r="C15" s="71"/>
      <c r="D15" s="72">
        <f>D17+D21+D28+D32+D61+D77+D89+D91+D97+D109+D118+D120+D123</f>
        <v>191373963</v>
      </c>
      <c r="E15" s="72">
        <f>E17+E21+E28+E32+E61+E77+E89+E91+E97+E109+E118+E120+E123</f>
        <v>158693272</v>
      </c>
      <c r="F15" s="72">
        <f>F17+F21+F28+F32+F61+F77+F89+F91+F97+F109+F118+F120+F123</f>
        <v>181258656</v>
      </c>
    </row>
    <row r="16" spans="1:6" s="7" customFormat="1" ht="12.75">
      <c r="A16" s="16"/>
      <c r="B16" s="21"/>
      <c r="C16" s="17"/>
      <c r="D16" s="18"/>
      <c r="E16" s="15"/>
      <c r="F16" s="18"/>
    </row>
    <row r="17" spans="1:6" s="7" customFormat="1" ht="12.75">
      <c r="A17" s="12"/>
      <c r="B17" s="10" t="s">
        <v>8</v>
      </c>
      <c r="C17" s="11"/>
      <c r="D17" s="8">
        <f>SUM(D18:D20)</f>
        <v>499489</v>
      </c>
      <c r="E17" s="8">
        <f>SUM(E18:E20)</f>
        <v>499489</v>
      </c>
      <c r="F17" s="8">
        <f>SUM(F18:F20)</f>
        <v>899489</v>
      </c>
    </row>
    <row r="18" spans="1:6" s="7" customFormat="1" ht="38.25">
      <c r="A18" s="23" t="s">
        <v>99</v>
      </c>
      <c r="B18" s="36" t="s">
        <v>100</v>
      </c>
      <c r="C18" s="9" t="s">
        <v>101</v>
      </c>
      <c r="D18" s="14"/>
      <c r="E18" s="14"/>
      <c r="F18" s="14">
        <v>400000</v>
      </c>
    </row>
    <row r="19" spans="1:6" s="7" customFormat="1" ht="38.25">
      <c r="A19" s="23" t="s">
        <v>99</v>
      </c>
      <c r="B19" s="36" t="s">
        <v>100</v>
      </c>
      <c r="C19" s="9" t="s">
        <v>102</v>
      </c>
      <c r="D19" s="14">
        <v>349489</v>
      </c>
      <c r="E19" s="14">
        <v>349489</v>
      </c>
      <c r="F19" s="14">
        <v>349489</v>
      </c>
    </row>
    <row r="20" spans="1:6" s="7" customFormat="1" ht="12.75">
      <c r="A20" s="23" t="s">
        <v>103</v>
      </c>
      <c r="B20" s="36" t="s">
        <v>104</v>
      </c>
      <c r="C20" s="9" t="s">
        <v>105</v>
      </c>
      <c r="D20" s="13">
        <v>150000</v>
      </c>
      <c r="E20" s="13">
        <v>150000</v>
      </c>
      <c r="F20" s="14">
        <v>150000</v>
      </c>
    </row>
    <row r="21" spans="1:6" s="7" customFormat="1" ht="12.75">
      <c r="A21" s="12"/>
      <c r="B21" s="10" t="s">
        <v>9</v>
      </c>
      <c r="C21" s="11"/>
      <c r="D21" s="8">
        <f>SUM(D22:D27)</f>
        <v>100000</v>
      </c>
      <c r="E21" s="8">
        <f>SUM(E22:E27)</f>
        <v>100000</v>
      </c>
      <c r="F21" s="8">
        <f>SUM(F22:F27)</f>
        <v>2652808</v>
      </c>
    </row>
    <row r="22" spans="1:6" s="7" customFormat="1" ht="38.25">
      <c r="A22" s="23" t="s">
        <v>106</v>
      </c>
      <c r="B22" s="36" t="s">
        <v>107</v>
      </c>
      <c r="C22" s="77" t="s">
        <v>108</v>
      </c>
      <c r="D22" s="14">
        <v>100000</v>
      </c>
      <c r="E22" s="14">
        <v>100000</v>
      </c>
      <c r="F22" s="14">
        <v>120038</v>
      </c>
    </row>
    <row r="23" spans="1:6" s="7" customFormat="1" ht="76.5">
      <c r="A23" s="37" t="s">
        <v>109</v>
      </c>
      <c r="B23" s="36" t="s">
        <v>110</v>
      </c>
      <c r="C23" s="77" t="s">
        <v>111</v>
      </c>
      <c r="D23" s="14">
        <v>0</v>
      </c>
      <c r="E23" s="14">
        <v>0</v>
      </c>
      <c r="F23" s="14">
        <v>20000</v>
      </c>
    </row>
    <row r="24" spans="1:6" s="7" customFormat="1" ht="12.75">
      <c r="A24" s="37" t="s">
        <v>112</v>
      </c>
      <c r="B24" s="36" t="s">
        <v>113</v>
      </c>
      <c r="C24" s="77" t="s">
        <v>113</v>
      </c>
      <c r="D24" s="14">
        <v>0</v>
      </c>
      <c r="E24" s="14">
        <v>0</v>
      </c>
      <c r="F24" s="14">
        <v>2000000</v>
      </c>
    </row>
    <row r="25" spans="1:6" s="7" customFormat="1" ht="38.25">
      <c r="A25" s="23" t="s">
        <v>114</v>
      </c>
      <c r="B25" s="36" t="s">
        <v>115</v>
      </c>
      <c r="C25" s="9" t="s">
        <v>116</v>
      </c>
      <c r="D25" s="13">
        <v>0</v>
      </c>
      <c r="E25" s="13">
        <v>0</v>
      </c>
      <c r="F25" s="13">
        <v>487770</v>
      </c>
    </row>
    <row r="26" spans="1:6" s="7" customFormat="1" ht="25.5">
      <c r="A26" s="23" t="s">
        <v>74</v>
      </c>
      <c r="B26" s="36" t="s">
        <v>104</v>
      </c>
      <c r="C26" s="9" t="s">
        <v>117</v>
      </c>
      <c r="D26" s="13">
        <v>0</v>
      </c>
      <c r="E26" s="13">
        <v>0</v>
      </c>
      <c r="F26" s="13">
        <v>10000</v>
      </c>
    </row>
    <row r="27" spans="1:6" s="7" customFormat="1" ht="38.25">
      <c r="A27" s="23" t="s">
        <v>74</v>
      </c>
      <c r="B27" s="36" t="s">
        <v>104</v>
      </c>
      <c r="C27" s="9" t="s">
        <v>118</v>
      </c>
      <c r="D27" s="13">
        <v>0</v>
      </c>
      <c r="E27" s="13">
        <v>0</v>
      </c>
      <c r="F27" s="13">
        <v>15000</v>
      </c>
    </row>
    <row r="28" spans="1:6" s="7" customFormat="1" ht="12.75">
      <c r="A28" s="12"/>
      <c r="B28" s="10" t="s">
        <v>10</v>
      </c>
      <c r="C28" s="11"/>
      <c r="D28" s="8">
        <f>SUM(D29:D31)</f>
        <v>67733</v>
      </c>
      <c r="E28" s="8">
        <f>SUM(E29:E31)</f>
        <v>400645</v>
      </c>
      <c r="F28" s="8">
        <f>SUM(F29:F31)</f>
        <v>400645</v>
      </c>
    </row>
    <row r="29" spans="1:6" s="7" customFormat="1" ht="38.25">
      <c r="A29" s="39" t="s">
        <v>119</v>
      </c>
      <c r="B29" s="36" t="s">
        <v>120</v>
      </c>
      <c r="C29" s="36" t="s">
        <v>121</v>
      </c>
      <c r="D29" s="14"/>
      <c r="E29" s="14">
        <v>332912</v>
      </c>
      <c r="F29" s="14">
        <v>332912</v>
      </c>
    </row>
    <row r="30" spans="1:6" s="7" customFormat="1" ht="25.5">
      <c r="A30" s="39" t="s">
        <v>114</v>
      </c>
      <c r="B30" s="36" t="s">
        <v>122</v>
      </c>
      <c r="C30" s="36" t="s">
        <v>123</v>
      </c>
      <c r="D30" s="14">
        <v>540</v>
      </c>
      <c r="E30" s="14">
        <v>540</v>
      </c>
      <c r="F30" s="14">
        <v>540</v>
      </c>
    </row>
    <row r="31" spans="1:6" ht="25.5">
      <c r="A31" s="39" t="s">
        <v>114</v>
      </c>
      <c r="B31" s="36" t="s">
        <v>122</v>
      </c>
      <c r="C31" s="36" t="s">
        <v>124</v>
      </c>
      <c r="D31" s="14">
        <v>67193</v>
      </c>
      <c r="E31" s="14">
        <v>67193</v>
      </c>
      <c r="F31" s="14">
        <v>67193</v>
      </c>
    </row>
    <row r="32" spans="1:6" ht="12.75">
      <c r="A32" s="12"/>
      <c r="B32" s="10" t="s">
        <v>14</v>
      </c>
      <c r="C32" s="11"/>
      <c r="D32" s="8">
        <f>SUM(D33:D60)</f>
        <v>40734706</v>
      </c>
      <c r="E32" s="8">
        <f>SUM(E33:E60)</f>
        <v>6072337</v>
      </c>
      <c r="F32" s="8">
        <f>SUM(F33:F60)</f>
        <v>6408448</v>
      </c>
    </row>
    <row r="33" spans="1:6" ht="25.5">
      <c r="A33" s="55" t="s">
        <v>57</v>
      </c>
      <c r="B33" s="36" t="s">
        <v>58</v>
      </c>
      <c r="C33" s="9" t="s">
        <v>59</v>
      </c>
      <c r="D33" s="14">
        <v>21648</v>
      </c>
      <c r="E33" s="14">
        <v>21648</v>
      </c>
      <c r="F33" s="14">
        <v>21648</v>
      </c>
    </row>
    <row r="34" spans="1:6" ht="38.25">
      <c r="A34" s="41" t="s">
        <v>60</v>
      </c>
      <c r="B34" s="36" t="s">
        <v>61</v>
      </c>
      <c r="C34" s="9" t="s">
        <v>62</v>
      </c>
      <c r="D34" s="14">
        <v>12050</v>
      </c>
      <c r="E34" s="14"/>
      <c r="F34" s="14"/>
    </row>
    <row r="35" spans="1:6" ht="12.75">
      <c r="A35" s="41" t="s">
        <v>63</v>
      </c>
      <c r="B35" s="36" t="s">
        <v>64</v>
      </c>
      <c r="C35" s="86" t="s">
        <v>65</v>
      </c>
      <c r="D35" s="56">
        <v>20695099</v>
      </c>
      <c r="E35" s="56">
        <v>919369</v>
      </c>
      <c r="F35" s="56">
        <v>896497</v>
      </c>
    </row>
    <row r="36" spans="1:6" ht="25.5">
      <c r="A36" s="41" t="s">
        <v>66</v>
      </c>
      <c r="B36" s="36" t="s">
        <v>67</v>
      </c>
      <c r="C36" s="86"/>
      <c r="D36" s="56">
        <v>7242118</v>
      </c>
      <c r="E36" s="56">
        <v>425240</v>
      </c>
      <c r="F36" s="56">
        <v>626006</v>
      </c>
    </row>
    <row r="37" spans="1:6" ht="12.75">
      <c r="A37" s="41" t="s">
        <v>68</v>
      </c>
      <c r="B37" s="36" t="s">
        <v>69</v>
      </c>
      <c r="C37" s="86"/>
      <c r="D37" s="56">
        <v>1728471</v>
      </c>
      <c r="E37" s="56">
        <v>87111</v>
      </c>
      <c r="F37" s="56">
        <v>132994</v>
      </c>
    </row>
    <row r="38" spans="1:6" ht="12.75">
      <c r="A38" s="41" t="s">
        <v>70</v>
      </c>
      <c r="B38" s="36" t="s">
        <v>71</v>
      </c>
      <c r="C38" s="86"/>
      <c r="D38" s="56">
        <v>6809569</v>
      </c>
      <c r="E38" s="56">
        <v>298641</v>
      </c>
      <c r="F38" s="56">
        <v>340899</v>
      </c>
    </row>
    <row r="39" spans="1:6" ht="12.75">
      <c r="A39" s="41" t="s">
        <v>72</v>
      </c>
      <c r="B39" s="9" t="s">
        <v>73</v>
      </c>
      <c r="C39" s="86"/>
      <c r="D39" s="56">
        <v>225089</v>
      </c>
      <c r="E39" s="56">
        <v>18401</v>
      </c>
      <c r="F39" s="56">
        <v>88477</v>
      </c>
    </row>
    <row r="40" spans="1:6" ht="12.75">
      <c r="A40" s="41" t="s">
        <v>74</v>
      </c>
      <c r="B40" s="36" t="s">
        <v>75</v>
      </c>
      <c r="C40" s="86"/>
      <c r="D40" s="56">
        <v>24578</v>
      </c>
      <c r="E40" s="56"/>
      <c r="F40" s="56"/>
    </row>
    <row r="41" spans="1:6" ht="25.5">
      <c r="A41" s="41" t="s">
        <v>60</v>
      </c>
      <c r="B41" s="36" t="s">
        <v>61</v>
      </c>
      <c r="C41" s="86" t="s">
        <v>76</v>
      </c>
      <c r="D41" s="57">
        <v>3297</v>
      </c>
      <c r="E41" s="57">
        <v>7098</v>
      </c>
      <c r="F41" s="57">
        <v>7098</v>
      </c>
    </row>
    <row r="42" spans="1:6" ht="12.75">
      <c r="A42" s="41" t="s">
        <v>63</v>
      </c>
      <c r="B42" s="36" t="s">
        <v>64</v>
      </c>
      <c r="C42" s="86"/>
      <c r="D42" s="57">
        <v>439280</v>
      </c>
      <c r="E42" s="57">
        <v>937580</v>
      </c>
      <c r="F42" s="57">
        <v>937580</v>
      </c>
    </row>
    <row r="43" spans="1:6" ht="25.5">
      <c r="A43" s="41" t="s">
        <v>66</v>
      </c>
      <c r="B43" s="36" t="s">
        <v>67</v>
      </c>
      <c r="C43" s="86"/>
      <c r="D43" s="57">
        <v>98550</v>
      </c>
      <c r="E43" s="57">
        <v>206626</v>
      </c>
      <c r="F43" s="57">
        <v>206626</v>
      </c>
    </row>
    <row r="44" spans="1:6" ht="12.75">
      <c r="A44" s="41" t="s">
        <v>68</v>
      </c>
      <c r="B44" s="36" t="s">
        <v>69</v>
      </c>
      <c r="C44" s="86"/>
      <c r="D44" s="57">
        <v>18821</v>
      </c>
      <c r="E44" s="57">
        <v>38431</v>
      </c>
      <c r="F44" s="57">
        <v>38431</v>
      </c>
    </row>
    <row r="45" spans="1:6" ht="12.75">
      <c r="A45" s="41" t="s">
        <v>70</v>
      </c>
      <c r="B45" s="36" t="s">
        <v>71</v>
      </c>
      <c r="C45" s="86"/>
      <c r="D45" s="57">
        <v>136707</v>
      </c>
      <c r="E45" s="57">
        <v>294942</v>
      </c>
      <c r="F45" s="57">
        <v>294942</v>
      </c>
    </row>
    <row r="46" spans="1:6" ht="12.75">
      <c r="A46" s="55" t="s">
        <v>57</v>
      </c>
      <c r="B46" s="36" t="s">
        <v>58</v>
      </c>
      <c r="C46" s="86"/>
      <c r="D46" s="57">
        <v>2667</v>
      </c>
      <c r="E46" s="57">
        <v>5761</v>
      </c>
      <c r="F46" s="57">
        <v>5761</v>
      </c>
    </row>
    <row r="47" spans="1:6" ht="12.75">
      <c r="A47" s="55" t="s">
        <v>77</v>
      </c>
      <c r="B47" s="36" t="s">
        <v>78</v>
      </c>
      <c r="C47" s="86"/>
      <c r="D47" s="57">
        <v>833</v>
      </c>
      <c r="E47" s="56">
        <v>1683</v>
      </c>
      <c r="F47" s="56">
        <v>1683</v>
      </c>
    </row>
    <row r="48" spans="1:6" ht="25.5">
      <c r="A48" s="55" t="s">
        <v>79</v>
      </c>
      <c r="B48" s="36" t="s">
        <v>80</v>
      </c>
      <c r="C48" s="86"/>
      <c r="D48" s="57">
        <v>78344</v>
      </c>
      <c r="E48" s="56">
        <v>199744</v>
      </c>
      <c r="F48" s="56">
        <v>199744</v>
      </c>
    </row>
    <row r="49" spans="1:6" ht="12.75">
      <c r="A49" s="41" t="s">
        <v>72</v>
      </c>
      <c r="B49" s="9" t="s">
        <v>73</v>
      </c>
      <c r="C49" s="86"/>
      <c r="D49" s="57">
        <v>7268</v>
      </c>
      <c r="E49" s="56">
        <v>16402</v>
      </c>
      <c r="F49" s="56">
        <v>16402</v>
      </c>
    </row>
    <row r="50" spans="1:6" ht="38.25">
      <c r="A50" s="41" t="s">
        <v>63</v>
      </c>
      <c r="B50" s="36" t="s">
        <v>64</v>
      </c>
      <c r="C50" s="76" t="s">
        <v>81</v>
      </c>
      <c r="D50" s="14">
        <v>60706</v>
      </c>
      <c r="E50" s="14">
        <v>60706</v>
      </c>
      <c r="F50" s="14">
        <v>60706</v>
      </c>
    </row>
    <row r="51" spans="1:6" ht="38.25">
      <c r="A51" s="41" t="s">
        <v>63</v>
      </c>
      <c r="B51" s="36" t="s">
        <v>64</v>
      </c>
      <c r="C51" s="76" t="s">
        <v>82</v>
      </c>
      <c r="D51" s="14">
        <v>136059</v>
      </c>
      <c r="E51" s="14">
        <v>136059</v>
      </c>
      <c r="F51" s="14">
        <v>136059</v>
      </c>
    </row>
    <row r="52" spans="1:6" ht="25.5">
      <c r="A52" s="41" t="s">
        <v>63</v>
      </c>
      <c r="B52" s="36" t="s">
        <v>64</v>
      </c>
      <c r="C52" s="76" t="s">
        <v>83</v>
      </c>
      <c r="D52" s="14">
        <v>85329</v>
      </c>
      <c r="E52" s="14">
        <v>85329</v>
      </c>
      <c r="F52" s="14">
        <v>85329</v>
      </c>
    </row>
    <row r="53" spans="1:6" ht="25.5">
      <c r="A53" s="41" t="s">
        <v>70</v>
      </c>
      <c r="B53" s="36" t="s">
        <v>71</v>
      </c>
      <c r="C53" s="76" t="s">
        <v>84</v>
      </c>
      <c r="D53" s="14">
        <v>55628</v>
      </c>
      <c r="E53" s="14">
        <v>55628</v>
      </c>
      <c r="F53" s="14">
        <v>55628</v>
      </c>
    </row>
    <row r="54" spans="1:6" ht="12.75">
      <c r="A54" s="41" t="s">
        <v>70</v>
      </c>
      <c r="B54" s="36" t="s">
        <v>71</v>
      </c>
      <c r="C54" s="76" t="s">
        <v>85</v>
      </c>
      <c r="D54" s="14">
        <v>397848</v>
      </c>
      <c r="E54" s="14">
        <v>397848</v>
      </c>
      <c r="F54" s="14">
        <v>397848</v>
      </c>
    </row>
    <row r="55" spans="1:6" ht="63.75">
      <c r="A55" s="41" t="s">
        <v>70</v>
      </c>
      <c r="B55" s="36" t="s">
        <v>71</v>
      </c>
      <c r="C55" s="76" t="s">
        <v>86</v>
      </c>
      <c r="D55" s="14">
        <v>241372</v>
      </c>
      <c r="E55" s="14">
        <v>241372</v>
      </c>
      <c r="F55" s="14">
        <v>241372</v>
      </c>
    </row>
    <row r="56" spans="1:6" ht="25.5">
      <c r="A56" s="41" t="s">
        <v>70</v>
      </c>
      <c r="B56" s="36" t="s">
        <v>71</v>
      </c>
      <c r="C56" s="76" t="s">
        <v>87</v>
      </c>
      <c r="D56" s="14">
        <v>184938</v>
      </c>
      <c r="E56" s="14">
        <v>184938</v>
      </c>
      <c r="F56" s="14">
        <v>184938</v>
      </c>
    </row>
    <row r="57" spans="1:6" ht="25.5">
      <c r="A57" s="41" t="s">
        <v>70</v>
      </c>
      <c r="B57" s="36" t="s">
        <v>71</v>
      </c>
      <c r="C57" s="76" t="s">
        <v>88</v>
      </c>
      <c r="D57" s="14">
        <v>561798</v>
      </c>
      <c r="E57" s="14"/>
      <c r="F57" s="14"/>
    </row>
    <row r="58" spans="1:6" ht="12.75">
      <c r="A58" s="41" t="s">
        <v>70</v>
      </c>
      <c r="B58" s="36" t="s">
        <v>71</v>
      </c>
      <c r="C58" s="76" t="s">
        <v>89</v>
      </c>
      <c r="D58" s="14">
        <v>379034</v>
      </c>
      <c r="E58" s="14">
        <v>379034</v>
      </c>
      <c r="F58" s="14">
        <v>379034</v>
      </c>
    </row>
    <row r="59" spans="1:6" ht="25.5">
      <c r="A59" s="55" t="s">
        <v>79</v>
      </c>
      <c r="B59" s="36" t="s">
        <v>80</v>
      </c>
      <c r="C59" s="9" t="s">
        <v>90</v>
      </c>
      <c r="D59" s="14">
        <v>45000</v>
      </c>
      <c r="E59" s="14"/>
      <c r="F59" s="14"/>
    </row>
    <row r="60" spans="1:6" ht="38.25">
      <c r="A60" s="55" t="s">
        <v>79</v>
      </c>
      <c r="B60" s="36" t="s">
        <v>80</v>
      </c>
      <c r="C60" s="9" t="s">
        <v>91</v>
      </c>
      <c r="D60" s="14">
        <v>1042605</v>
      </c>
      <c r="E60" s="14">
        <v>1052746</v>
      </c>
      <c r="F60" s="14">
        <v>1052746</v>
      </c>
    </row>
    <row r="61" spans="1:6" ht="12.75">
      <c r="A61" s="42"/>
      <c r="B61" s="10" t="s">
        <v>15</v>
      </c>
      <c r="C61" s="11"/>
      <c r="D61" s="8">
        <f>SUM(D62:D76)</f>
        <v>122331388</v>
      </c>
      <c r="E61" s="8">
        <f>SUM(E62:E76)</f>
        <v>129030302</v>
      </c>
      <c r="F61" s="8">
        <f>SUM(F62:F76)</f>
        <v>132269946</v>
      </c>
    </row>
    <row r="62" spans="1:6" ht="63.75">
      <c r="A62" s="32" t="s">
        <v>227</v>
      </c>
      <c r="B62" s="36" t="s">
        <v>228</v>
      </c>
      <c r="C62" s="36" t="s">
        <v>229</v>
      </c>
      <c r="D62" s="13">
        <v>143028</v>
      </c>
      <c r="E62" s="13">
        <v>143028</v>
      </c>
      <c r="F62" s="13">
        <v>143028</v>
      </c>
    </row>
    <row r="63" spans="1:6" ht="51">
      <c r="A63" s="32" t="s">
        <v>230</v>
      </c>
      <c r="B63" s="36" t="s">
        <v>231</v>
      </c>
      <c r="C63" s="36" t="s">
        <v>232</v>
      </c>
      <c r="D63" s="13">
        <v>62735</v>
      </c>
      <c r="E63" s="13">
        <v>62735</v>
      </c>
      <c r="F63" s="13">
        <v>62735</v>
      </c>
    </row>
    <row r="64" spans="1:6" ht="63.75">
      <c r="A64" s="37" t="s">
        <v>46</v>
      </c>
      <c r="B64" s="36" t="s">
        <v>233</v>
      </c>
      <c r="C64" s="9" t="s">
        <v>234</v>
      </c>
      <c r="D64" s="14">
        <v>8973</v>
      </c>
      <c r="E64" s="14">
        <v>8973</v>
      </c>
      <c r="F64" s="14">
        <v>8973</v>
      </c>
    </row>
    <row r="65" spans="1:6" ht="89.25">
      <c r="A65" s="37" t="s">
        <v>235</v>
      </c>
      <c r="B65" s="36" t="s">
        <v>233</v>
      </c>
      <c r="C65" s="9" t="s">
        <v>236</v>
      </c>
      <c r="D65" s="14">
        <v>69726674</v>
      </c>
      <c r="E65" s="14">
        <v>74026674</v>
      </c>
      <c r="F65" s="14">
        <v>74026674</v>
      </c>
    </row>
    <row r="66" spans="1:6" ht="114.75">
      <c r="A66" s="37" t="s">
        <v>237</v>
      </c>
      <c r="B66" s="36" t="s">
        <v>238</v>
      </c>
      <c r="C66" s="9" t="s">
        <v>239</v>
      </c>
      <c r="D66" s="14">
        <v>5173326</v>
      </c>
      <c r="E66" s="14">
        <v>5173326</v>
      </c>
      <c r="F66" s="14">
        <v>5173326</v>
      </c>
    </row>
    <row r="67" spans="1:6" ht="38.25">
      <c r="A67" s="37" t="s">
        <v>240</v>
      </c>
      <c r="B67" s="36" t="s">
        <v>241</v>
      </c>
      <c r="C67" s="9" t="s">
        <v>242</v>
      </c>
      <c r="D67" s="13">
        <v>433889</v>
      </c>
      <c r="E67" s="13">
        <v>886016</v>
      </c>
      <c r="F67" s="13">
        <v>1346315</v>
      </c>
    </row>
    <row r="68" spans="1:6" ht="51">
      <c r="A68" s="37" t="s">
        <v>51</v>
      </c>
      <c r="B68" s="36" t="s">
        <v>243</v>
      </c>
      <c r="C68" s="9" t="s">
        <v>244</v>
      </c>
      <c r="D68" s="13">
        <v>836550</v>
      </c>
      <c r="E68" s="13">
        <v>879550</v>
      </c>
      <c r="F68" s="13">
        <v>871550</v>
      </c>
    </row>
    <row r="69" spans="1:6" ht="63.75">
      <c r="A69" s="37" t="s">
        <v>245</v>
      </c>
      <c r="B69" s="36" t="s">
        <v>246</v>
      </c>
      <c r="C69" s="17" t="s">
        <v>247</v>
      </c>
      <c r="D69" s="14">
        <v>20000000</v>
      </c>
      <c r="E69" s="14">
        <v>22500000</v>
      </c>
      <c r="F69" s="14">
        <v>22500000</v>
      </c>
    </row>
    <row r="70" spans="1:6" ht="63.75">
      <c r="A70" s="37" t="s">
        <v>248</v>
      </c>
      <c r="B70" s="36" t="s">
        <v>249</v>
      </c>
      <c r="C70" s="17" t="s">
        <v>250</v>
      </c>
      <c r="D70" s="14">
        <v>25000000</v>
      </c>
      <c r="E70" s="14">
        <v>25000000</v>
      </c>
      <c r="F70" s="14">
        <v>25000000</v>
      </c>
    </row>
    <row r="71" spans="1:6" ht="12.75">
      <c r="A71" s="37" t="s">
        <v>248</v>
      </c>
      <c r="B71" s="36" t="s">
        <v>249</v>
      </c>
      <c r="C71" s="17" t="s">
        <v>251</v>
      </c>
      <c r="D71" s="14">
        <v>504262</v>
      </c>
      <c r="E71" s="14">
        <v>0</v>
      </c>
      <c r="F71" s="14">
        <v>0</v>
      </c>
    </row>
    <row r="72" spans="1:6" ht="38.25">
      <c r="A72" s="37" t="s">
        <v>252</v>
      </c>
      <c r="B72" s="36" t="s">
        <v>253</v>
      </c>
      <c r="C72" s="17" t="s">
        <v>254</v>
      </c>
      <c r="D72" s="14">
        <v>52111</v>
      </c>
      <c r="E72" s="14">
        <v>0</v>
      </c>
      <c r="F72" s="14">
        <v>770252</v>
      </c>
    </row>
    <row r="73" spans="1:6" ht="38.25">
      <c r="A73" s="37" t="s">
        <v>255</v>
      </c>
      <c r="B73" s="36" t="s">
        <v>256</v>
      </c>
      <c r="C73" s="17" t="s">
        <v>254</v>
      </c>
      <c r="D73" s="14">
        <v>0</v>
      </c>
      <c r="E73" s="14">
        <v>0</v>
      </c>
      <c r="F73" s="14">
        <v>369334</v>
      </c>
    </row>
    <row r="74" spans="1:6" ht="38.25">
      <c r="A74" s="37" t="s">
        <v>257</v>
      </c>
      <c r="B74" s="36" t="s">
        <v>258</v>
      </c>
      <c r="C74" s="17" t="s">
        <v>254</v>
      </c>
      <c r="D74" s="14">
        <v>39840</v>
      </c>
      <c r="E74" s="14">
        <v>0</v>
      </c>
      <c r="F74" s="14">
        <v>1532759</v>
      </c>
    </row>
    <row r="75" spans="1:6" ht="38.25">
      <c r="A75" s="37" t="s">
        <v>259</v>
      </c>
      <c r="B75" s="36" t="s">
        <v>260</v>
      </c>
      <c r="C75" s="17" t="s">
        <v>254</v>
      </c>
      <c r="D75" s="14">
        <v>0</v>
      </c>
      <c r="E75" s="14">
        <v>0</v>
      </c>
      <c r="F75" s="14">
        <v>115000</v>
      </c>
    </row>
    <row r="76" spans="1:6" ht="38.25">
      <c r="A76" s="37" t="s">
        <v>146</v>
      </c>
      <c r="B76" s="36" t="s">
        <v>261</v>
      </c>
      <c r="C76" s="17" t="s">
        <v>262</v>
      </c>
      <c r="D76" s="14">
        <v>350000</v>
      </c>
      <c r="E76" s="14">
        <v>350000</v>
      </c>
      <c r="F76" s="14">
        <v>350000</v>
      </c>
    </row>
    <row r="77" spans="1:6" ht="12.75">
      <c r="A77" s="12"/>
      <c r="B77" s="10" t="s">
        <v>12</v>
      </c>
      <c r="C77" s="11"/>
      <c r="D77" s="8">
        <f>SUM(D78:D88)</f>
        <v>1278407</v>
      </c>
      <c r="E77" s="8">
        <f>SUM(E78:E88)</f>
        <v>1780899</v>
      </c>
      <c r="F77" s="8">
        <f>SUM(F78:F88)</f>
        <v>2093576</v>
      </c>
    </row>
    <row r="78" spans="1:6" ht="25.5">
      <c r="A78" s="23" t="s">
        <v>175</v>
      </c>
      <c r="B78" s="36" t="s">
        <v>176</v>
      </c>
      <c r="C78" s="9" t="s">
        <v>177</v>
      </c>
      <c r="D78" s="13">
        <v>82272</v>
      </c>
      <c r="E78" s="13">
        <v>82272</v>
      </c>
      <c r="F78" s="13">
        <v>82272</v>
      </c>
    </row>
    <row r="79" spans="1:6" ht="63.75">
      <c r="A79" s="23" t="s">
        <v>178</v>
      </c>
      <c r="B79" s="36" t="s">
        <v>179</v>
      </c>
      <c r="C79" s="9" t="s">
        <v>180</v>
      </c>
      <c r="D79" s="13">
        <v>1699</v>
      </c>
      <c r="E79" s="13">
        <v>1699</v>
      </c>
      <c r="F79" s="13">
        <v>1699</v>
      </c>
    </row>
    <row r="80" spans="1:6" ht="63.75">
      <c r="A80" s="23" t="s">
        <v>181</v>
      </c>
      <c r="B80" s="36" t="s">
        <v>182</v>
      </c>
      <c r="C80" s="9" t="s">
        <v>183</v>
      </c>
      <c r="D80" s="13">
        <v>56202</v>
      </c>
      <c r="E80" s="13">
        <v>56202</v>
      </c>
      <c r="F80" s="13">
        <v>56202</v>
      </c>
    </row>
    <row r="81" spans="1:6" ht="51">
      <c r="A81" s="23" t="s">
        <v>181</v>
      </c>
      <c r="B81" s="36" t="s">
        <v>182</v>
      </c>
      <c r="C81" s="9" t="s">
        <v>184</v>
      </c>
      <c r="D81" s="13">
        <v>1336</v>
      </c>
      <c r="E81" s="13">
        <v>1336</v>
      </c>
      <c r="F81" s="13">
        <v>1336</v>
      </c>
    </row>
    <row r="82" spans="1:6" ht="25.5">
      <c r="A82" s="23" t="s">
        <v>185</v>
      </c>
      <c r="B82" s="36" t="s">
        <v>186</v>
      </c>
      <c r="C82" s="9" t="s">
        <v>187</v>
      </c>
      <c r="D82" s="13">
        <v>415446</v>
      </c>
      <c r="E82" s="13">
        <v>415446</v>
      </c>
      <c r="F82" s="13">
        <v>415446</v>
      </c>
    </row>
    <row r="83" spans="1:6" ht="51">
      <c r="A83" s="23" t="s">
        <v>188</v>
      </c>
      <c r="B83" s="36" t="s">
        <v>189</v>
      </c>
      <c r="C83" s="9" t="s">
        <v>190</v>
      </c>
      <c r="D83" s="13">
        <v>24881</v>
      </c>
      <c r="E83" s="13">
        <v>24881</v>
      </c>
      <c r="F83" s="13">
        <v>24881</v>
      </c>
    </row>
    <row r="84" spans="1:6" ht="51">
      <c r="A84" s="23" t="s">
        <v>188</v>
      </c>
      <c r="B84" s="36" t="s">
        <v>189</v>
      </c>
      <c r="C84" s="9" t="s">
        <v>191</v>
      </c>
      <c r="D84" s="13">
        <v>645044</v>
      </c>
      <c r="E84" s="13">
        <v>1138233</v>
      </c>
      <c r="F84" s="13">
        <v>1450910</v>
      </c>
    </row>
    <row r="85" spans="1:6" ht="38.25">
      <c r="A85" s="23" t="s">
        <v>192</v>
      </c>
      <c r="B85" s="36" t="s">
        <v>193</v>
      </c>
      <c r="C85" s="9" t="s">
        <v>194</v>
      </c>
      <c r="D85" s="13">
        <v>17559</v>
      </c>
      <c r="E85" s="13">
        <v>9711</v>
      </c>
      <c r="F85" s="13">
        <v>9711</v>
      </c>
    </row>
    <row r="86" spans="1:6" ht="38.25">
      <c r="A86" s="23" t="s">
        <v>192</v>
      </c>
      <c r="B86" s="36" t="s">
        <v>193</v>
      </c>
      <c r="C86" s="9" t="s">
        <v>195</v>
      </c>
      <c r="D86" s="13">
        <v>17265</v>
      </c>
      <c r="E86" s="13">
        <v>31216</v>
      </c>
      <c r="F86" s="13">
        <v>17265</v>
      </c>
    </row>
    <row r="87" spans="1:6" ht="38.25">
      <c r="A87" s="23" t="s">
        <v>192</v>
      </c>
      <c r="B87" s="36" t="s">
        <v>193</v>
      </c>
      <c r="C87" s="9" t="s">
        <v>195</v>
      </c>
      <c r="D87" s="13">
        <v>14065</v>
      </c>
      <c r="E87" s="13">
        <v>17265</v>
      </c>
      <c r="F87" s="13">
        <v>31216</v>
      </c>
    </row>
    <row r="88" spans="1:6" ht="25.5">
      <c r="A88" s="23" t="s">
        <v>192</v>
      </c>
      <c r="B88" s="36" t="s">
        <v>193</v>
      </c>
      <c r="C88" s="9" t="s">
        <v>196</v>
      </c>
      <c r="D88" s="13">
        <v>2638</v>
      </c>
      <c r="E88" s="13">
        <v>2638</v>
      </c>
      <c r="F88" s="13">
        <v>2638</v>
      </c>
    </row>
    <row r="89" spans="1:6" ht="12.75">
      <c r="A89" s="12"/>
      <c r="B89" s="10" t="s">
        <v>11</v>
      </c>
      <c r="C89" s="11"/>
      <c r="D89" s="8">
        <f>SUM(D90:D90)</f>
        <v>0</v>
      </c>
      <c r="E89" s="8">
        <f>SUM(E90:E90)</f>
        <v>0</v>
      </c>
      <c r="F89" s="8">
        <f>SUM(F90:F90)</f>
        <v>12232090</v>
      </c>
    </row>
    <row r="90" spans="1:6" ht="38.25">
      <c r="A90" s="23" t="s">
        <v>125</v>
      </c>
      <c r="B90" s="36" t="s">
        <v>126</v>
      </c>
      <c r="C90" s="9" t="s">
        <v>127</v>
      </c>
      <c r="D90" s="13"/>
      <c r="E90" s="13"/>
      <c r="F90" s="13">
        <v>12232090</v>
      </c>
    </row>
    <row r="91" spans="1:6" ht="12.75">
      <c r="A91" s="12"/>
      <c r="B91" s="10" t="s">
        <v>16</v>
      </c>
      <c r="C91" s="11"/>
      <c r="D91" s="8">
        <f>SUM(D92:D96)</f>
        <v>18013116</v>
      </c>
      <c r="E91" s="8">
        <f>SUM(E92:E96)</f>
        <v>12681171</v>
      </c>
      <c r="F91" s="8">
        <f>SUM(F92:F96)</f>
        <v>13859903</v>
      </c>
    </row>
    <row r="92" spans="1:6" ht="69.75" customHeight="1">
      <c r="A92" s="32" t="s">
        <v>164</v>
      </c>
      <c r="B92" s="36" t="s">
        <v>165</v>
      </c>
      <c r="C92" s="36" t="s">
        <v>166</v>
      </c>
      <c r="D92" s="14"/>
      <c r="E92" s="14">
        <v>13851</v>
      </c>
      <c r="F92" s="14">
        <v>13851</v>
      </c>
    </row>
    <row r="93" spans="1:6" ht="60.75" customHeight="1">
      <c r="A93" s="32" t="s">
        <v>167</v>
      </c>
      <c r="B93" s="36" t="s">
        <v>168</v>
      </c>
      <c r="C93" s="36" t="s">
        <v>278</v>
      </c>
      <c r="D93" s="13">
        <v>11849110</v>
      </c>
      <c r="E93" s="13">
        <v>11849110</v>
      </c>
      <c r="F93" s="13">
        <v>11849110</v>
      </c>
    </row>
    <row r="94" spans="1:6" ht="129" customHeight="1">
      <c r="A94" s="37" t="s">
        <v>169</v>
      </c>
      <c r="B94" s="36" t="s">
        <v>170</v>
      </c>
      <c r="C94" s="36" t="s">
        <v>279</v>
      </c>
      <c r="D94" s="14"/>
      <c r="E94" s="14"/>
      <c r="F94" s="14">
        <v>1000000</v>
      </c>
    </row>
    <row r="95" spans="1:6" ht="115.5" customHeight="1">
      <c r="A95" s="23" t="s">
        <v>169</v>
      </c>
      <c r="B95" s="36" t="s">
        <v>170</v>
      </c>
      <c r="C95" s="9" t="s">
        <v>171</v>
      </c>
      <c r="D95" s="14">
        <v>5966493</v>
      </c>
      <c r="E95" s="14">
        <v>441963</v>
      </c>
      <c r="F95" s="14">
        <v>441963</v>
      </c>
    </row>
    <row r="96" spans="1:6" ht="89.25">
      <c r="A96" s="37" t="s">
        <v>172</v>
      </c>
      <c r="B96" s="36" t="s">
        <v>173</v>
      </c>
      <c r="C96" s="58" t="s">
        <v>174</v>
      </c>
      <c r="D96" s="13">
        <v>197513</v>
      </c>
      <c r="E96" s="13">
        <v>376247</v>
      </c>
      <c r="F96" s="13">
        <v>554979</v>
      </c>
    </row>
    <row r="97" spans="1:6" ht="25.5">
      <c r="A97" s="12"/>
      <c r="B97" s="10" t="s">
        <v>13</v>
      </c>
      <c r="C97" s="11"/>
      <c r="D97" s="8">
        <f>SUM(D98:D108)</f>
        <v>967366</v>
      </c>
      <c r="E97" s="8">
        <f>SUM(E98:E108)</f>
        <v>819925</v>
      </c>
      <c r="F97" s="8">
        <f>SUM(F98:F108)</f>
        <v>819925</v>
      </c>
    </row>
    <row r="98" spans="1:6" ht="38.25">
      <c r="A98" s="40" t="s">
        <v>197</v>
      </c>
      <c r="B98" s="36" t="s">
        <v>198</v>
      </c>
      <c r="C98" s="40" t="s">
        <v>199</v>
      </c>
      <c r="D98" s="13">
        <v>24900</v>
      </c>
      <c r="E98" s="13">
        <v>24900</v>
      </c>
      <c r="F98" s="13">
        <v>24900</v>
      </c>
    </row>
    <row r="99" spans="1:6" ht="63.75">
      <c r="A99" s="23" t="s">
        <v>200</v>
      </c>
      <c r="B99" s="36" t="s">
        <v>201</v>
      </c>
      <c r="C99" s="9" t="s">
        <v>202</v>
      </c>
      <c r="D99" s="13">
        <v>141673</v>
      </c>
      <c r="E99" s="13">
        <v>141673</v>
      </c>
      <c r="F99" s="13">
        <v>141673</v>
      </c>
    </row>
    <row r="100" spans="1:6" ht="38.25">
      <c r="A100" s="41" t="s">
        <v>203</v>
      </c>
      <c r="B100" s="36" t="s">
        <v>204</v>
      </c>
      <c r="C100" s="9" t="s">
        <v>205</v>
      </c>
      <c r="D100" s="13">
        <v>40511</v>
      </c>
      <c r="E100" s="13">
        <v>40511</v>
      </c>
      <c r="F100" s="13">
        <v>40511</v>
      </c>
    </row>
    <row r="101" spans="1:6" ht="38.25">
      <c r="A101" s="41" t="s">
        <v>206</v>
      </c>
      <c r="B101" s="36" t="s">
        <v>207</v>
      </c>
      <c r="C101" s="9" t="s">
        <v>208</v>
      </c>
      <c r="D101" s="13">
        <v>191525</v>
      </c>
      <c r="E101" s="13">
        <v>191525</v>
      </c>
      <c r="F101" s="13">
        <v>191525</v>
      </c>
    </row>
    <row r="102" spans="1:6" ht="89.25">
      <c r="A102" s="23" t="s">
        <v>206</v>
      </c>
      <c r="B102" s="36" t="s">
        <v>207</v>
      </c>
      <c r="C102" s="9" t="s">
        <v>209</v>
      </c>
      <c r="D102" s="13">
        <v>391533</v>
      </c>
      <c r="E102" s="13">
        <v>391533</v>
      </c>
      <c r="F102" s="13">
        <v>391533</v>
      </c>
    </row>
    <row r="103" spans="1:6" ht="89.25">
      <c r="A103" s="23" t="s">
        <v>210</v>
      </c>
      <c r="B103" s="36" t="s">
        <v>211</v>
      </c>
      <c r="C103" s="9" t="s">
        <v>212</v>
      </c>
      <c r="D103" s="13">
        <v>15000</v>
      </c>
      <c r="E103" s="13">
        <v>0</v>
      </c>
      <c r="F103" s="13">
        <v>0</v>
      </c>
    </row>
    <row r="104" spans="1:6" ht="51">
      <c r="A104" s="23" t="s">
        <v>74</v>
      </c>
      <c r="B104" s="36" t="s">
        <v>104</v>
      </c>
      <c r="C104" s="9" t="s">
        <v>213</v>
      </c>
      <c r="D104" s="13">
        <v>12173</v>
      </c>
      <c r="E104" s="13">
        <v>12173</v>
      </c>
      <c r="F104" s="13">
        <v>12173</v>
      </c>
    </row>
    <row r="105" spans="1:6" ht="76.5">
      <c r="A105" s="23" t="s">
        <v>74</v>
      </c>
      <c r="B105" s="36" t="s">
        <v>104</v>
      </c>
      <c r="C105" s="9" t="s">
        <v>214</v>
      </c>
      <c r="D105" s="13">
        <v>17610</v>
      </c>
      <c r="E105" s="13">
        <v>17610</v>
      </c>
      <c r="F105" s="13">
        <v>17610</v>
      </c>
    </row>
    <row r="106" spans="1:6" ht="25.5">
      <c r="A106" s="23" t="s">
        <v>74</v>
      </c>
      <c r="B106" s="36" t="s">
        <v>104</v>
      </c>
      <c r="C106" s="9" t="s">
        <v>215</v>
      </c>
      <c r="D106" s="13">
        <v>92318</v>
      </c>
      <c r="E106" s="13">
        <v>0</v>
      </c>
      <c r="F106" s="13">
        <v>0</v>
      </c>
    </row>
    <row r="107" spans="1:6" ht="76.5">
      <c r="A107" s="23" t="s">
        <v>74</v>
      </c>
      <c r="B107" s="36" t="s">
        <v>104</v>
      </c>
      <c r="C107" s="9" t="s">
        <v>276</v>
      </c>
      <c r="D107" s="13">
        <v>15040</v>
      </c>
      <c r="E107" s="13">
        <v>0</v>
      </c>
      <c r="F107" s="13">
        <v>0</v>
      </c>
    </row>
    <row r="108" spans="1:6" ht="38.25">
      <c r="A108" s="23" t="s">
        <v>74</v>
      </c>
      <c r="B108" s="36" t="s">
        <v>104</v>
      </c>
      <c r="C108" s="9" t="s">
        <v>216</v>
      </c>
      <c r="D108" s="13">
        <v>25083</v>
      </c>
      <c r="E108" s="13">
        <v>0</v>
      </c>
      <c r="F108" s="13">
        <v>0</v>
      </c>
    </row>
    <row r="109" spans="1:6" ht="12.75">
      <c r="A109" s="12"/>
      <c r="B109" s="10" t="s">
        <v>17</v>
      </c>
      <c r="C109" s="11"/>
      <c r="D109" s="8">
        <f>SUM(D110:D117)</f>
        <v>2119557</v>
      </c>
      <c r="E109" s="8">
        <f>SUM(E110:E117)</f>
        <v>2046303</v>
      </c>
      <c r="F109" s="8">
        <f>SUM(F110:F117)</f>
        <v>4246303</v>
      </c>
    </row>
    <row r="110" spans="1:6" ht="38.25">
      <c r="A110" s="37" t="s">
        <v>140</v>
      </c>
      <c r="B110" s="36" t="s">
        <v>141</v>
      </c>
      <c r="C110" s="9" t="s">
        <v>142</v>
      </c>
      <c r="D110" s="13"/>
      <c r="E110" s="13"/>
      <c r="F110" s="13">
        <v>1000000</v>
      </c>
    </row>
    <row r="111" spans="1:6" ht="25.5">
      <c r="A111" s="37" t="s">
        <v>106</v>
      </c>
      <c r="B111" s="36" t="s">
        <v>143</v>
      </c>
      <c r="C111" s="9" t="s">
        <v>144</v>
      </c>
      <c r="D111" s="13">
        <v>1207303</v>
      </c>
      <c r="E111" s="13">
        <v>1207303</v>
      </c>
      <c r="F111" s="13">
        <v>1207303</v>
      </c>
    </row>
    <row r="112" spans="1:6" ht="38.25">
      <c r="A112" s="37" t="s">
        <v>106</v>
      </c>
      <c r="B112" s="36" t="s">
        <v>143</v>
      </c>
      <c r="C112" s="9" t="s">
        <v>145</v>
      </c>
      <c r="D112" s="13">
        <v>73254</v>
      </c>
      <c r="E112" s="13"/>
      <c r="F112" s="13"/>
    </row>
    <row r="113" spans="1:6" ht="51">
      <c r="A113" s="37" t="s">
        <v>146</v>
      </c>
      <c r="B113" s="36" t="s">
        <v>147</v>
      </c>
      <c r="C113" s="9" t="s">
        <v>148</v>
      </c>
      <c r="D113" s="13">
        <v>4000</v>
      </c>
      <c r="E113" s="13">
        <v>4000</v>
      </c>
      <c r="F113" s="13">
        <v>4000</v>
      </c>
    </row>
    <row r="114" spans="1:6" ht="25.5">
      <c r="A114" s="37" t="s">
        <v>149</v>
      </c>
      <c r="B114" s="36" t="s">
        <v>150</v>
      </c>
      <c r="C114" s="9" t="s">
        <v>151</v>
      </c>
      <c r="D114" s="13"/>
      <c r="E114" s="13"/>
      <c r="F114" s="13">
        <v>700000</v>
      </c>
    </row>
    <row r="115" spans="1:6" ht="76.5">
      <c r="A115" s="37" t="s">
        <v>149</v>
      </c>
      <c r="B115" s="36" t="s">
        <v>150</v>
      </c>
      <c r="C115" s="9" t="s">
        <v>152</v>
      </c>
      <c r="D115" s="13">
        <v>506000</v>
      </c>
      <c r="E115" s="13">
        <v>506000</v>
      </c>
      <c r="F115" s="13">
        <v>506000</v>
      </c>
    </row>
    <row r="116" spans="1:6" ht="127.5">
      <c r="A116" s="37" t="s">
        <v>149</v>
      </c>
      <c r="B116" s="36" t="s">
        <v>150</v>
      </c>
      <c r="C116" s="9" t="s">
        <v>153</v>
      </c>
      <c r="D116" s="13">
        <v>329000</v>
      </c>
      <c r="E116" s="13">
        <v>329000</v>
      </c>
      <c r="F116" s="13">
        <v>329000</v>
      </c>
    </row>
    <row r="117" spans="1:6" ht="38.25">
      <c r="A117" s="37" t="s">
        <v>185</v>
      </c>
      <c r="B117" s="36" t="s">
        <v>273</v>
      </c>
      <c r="C117" s="9" t="s">
        <v>274</v>
      </c>
      <c r="D117" s="13"/>
      <c r="E117" s="13"/>
      <c r="F117" s="13">
        <v>500000</v>
      </c>
    </row>
    <row r="118" spans="1:6" ht="12.75">
      <c r="A118" s="12"/>
      <c r="B118" s="10" t="s">
        <v>18</v>
      </c>
      <c r="C118" s="11"/>
      <c r="D118" s="8">
        <f>SUM(D119:D119)</f>
        <v>2235681</v>
      </c>
      <c r="E118" s="8">
        <f>SUM(E119:E119)</f>
        <v>2235681</v>
      </c>
      <c r="F118" s="8">
        <f>SUM(F119:F119)</f>
        <v>2235681</v>
      </c>
    </row>
    <row r="119" spans="1:6" ht="89.25">
      <c r="A119" s="23" t="s">
        <v>266</v>
      </c>
      <c r="B119" s="36" t="s">
        <v>267</v>
      </c>
      <c r="C119" s="59" t="s">
        <v>275</v>
      </c>
      <c r="D119" s="14">
        <v>2235681</v>
      </c>
      <c r="E119" s="14">
        <v>2235681</v>
      </c>
      <c r="F119" s="14">
        <v>2235681</v>
      </c>
    </row>
    <row r="120" spans="1:6" ht="12.75">
      <c r="A120" s="12"/>
      <c r="B120" s="10" t="s">
        <v>154</v>
      </c>
      <c r="C120" s="11"/>
      <c r="D120" s="8">
        <f>SUM(D121:D122)</f>
        <v>0</v>
      </c>
      <c r="E120" s="8">
        <f>SUM(E121:E122)</f>
        <v>0</v>
      </c>
      <c r="F120" s="8">
        <f>SUM(F121:F122)</f>
        <v>113322</v>
      </c>
    </row>
    <row r="121" spans="1:6" ht="63.75">
      <c r="A121" s="23" t="s">
        <v>155</v>
      </c>
      <c r="B121" s="36" t="s">
        <v>156</v>
      </c>
      <c r="C121" s="59" t="s">
        <v>157</v>
      </c>
      <c r="D121" s="14"/>
      <c r="E121" s="14"/>
      <c r="F121" s="14">
        <v>109510</v>
      </c>
    </row>
    <row r="122" spans="1:6" ht="12.75">
      <c r="A122" s="23" t="s">
        <v>155</v>
      </c>
      <c r="B122" s="36" t="s">
        <v>156</v>
      </c>
      <c r="C122" s="9" t="s">
        <v>158</v>
      </c>
      <c r="D122" s="14"/>
      <c r="E122" s="14"/>
      <c r="F122" s="14">
        <v>3812</v>
      </c>
    </row>
    <row r="123" spans="1:6" ht="12.75">
      <c r="A123" s="12"/>
      <c r="B123" s="10" t="s">
        <v>159</v>
      </c>
      <c r="C123" s="11"/>
      <c r="D123" s="8">
        <f>SUM(D124:D125)</f>
        <v>3026520</v>
      </c>
      <c r="E123" s="8">
        <f>SUM(E124:E125)</f>
        <v>3026520</v>
      </c>
      <c r="F123" s="8">
        <f>SUM(F124:F125)</f>
        <v>3026520</v>
      </c>
    </row>
    <row r="124" spans="1:6" ht="63.75">
      <c r="A124" s="23" t="s">
        <v>160</v>
      </c>
      <c r="B124" s="36" t="s">
        <v>161</v>
      </c>
      <c r="C124" s="59" t="s">
        <v>162</v>
      </c>
      <c r="D124" s="14">
        <v>1484172</v>
      </c>
      <c r="E124" s="14">
        <v>1484172</v>
      </c>
      <c r="F124" s="14">
        <v>1484172</v>
      </c>
    </row>
    <row r="125" spans="1:6" ht="63.75">
      <c r="A125" s="23" t="s">
        <v>70</v>
      </c>
      <c r="B125" s="36" t="s">
        <v>163</v>
      </c>
      <c r="C125" s="59" t="s">
        <v>162</v>
      </c>
      <c r="D125" s="14">
        <v>1542348</v>
      </c>
      <c r="E125" s="14">
        <v>1542348</v>
      </c>
      <c r="F125" s="14">
        <v>1542348</v>
      </c>
    </row>
    <row r="126" spans="1:6" ht="12.75">
      <c r="A126" s="23"/>
      <c r="B126" s="36"/>
      <c r="C126" s="59"/>
      <c r="D126" s="14"/>
      <c r="E126" s="14"/>
      <c r="F126" s="14"/>
    </row>
    <row r="127" spans="1:6" ht="42.75" customHeight="1">
      <c r="A127" s="73"/>
      <c r="B127" s="70" t="s">
        <v>270</v>
      </c>
      <c r="C127" s="71"/>
      <c r="D127" s="72">
        <f>D128</f>
        <v>419383</v>
      </c>
      <c r="E127" s="72">
        <f>E128</f>
        <v>333062</v>
      </c>
      <c r="F127" s="72">
        <f>F128</f>
        <v>-14671</v>
      </c>
    </row>
    <row r="128" spans="1:6" ht="12.75">
      <c r="A128" s="12"/>
      <c r="B128" s="10" t="s">
        <v>277</v>
      </c>
      <c r="C128" s="11"/>
      <c r="D128" s="8">
        <f>D129+D134</f>
        <v>419383</v>
      </c>
      <c r="E128" s="8">
        <f>E129+E134</f>
        <v>333062</v>
      </c>
      <c r="F128" s="8">
        <f>F129+F134</f>
        <v>-14671</v>
      </c>
    </row>
    <row r="129" spans="1:6" ht="25.5">
      <c r="A129" s="12"/>
      <c r="B129" s="10" t="s">
        <v>271</v>
      </c>
      <c r="C129" s="11"/>
      <c r="D129" s="8">
        <f>D130+D131+D132+D133</f>
        <v>363129</v>
      </c>
      <c r="E129" s="8">
        <f>E130+E131+E132+E133</f>
        <v>333062</v>
      </c>
      <c r="F129" s="8">
        <f>F130+F131+F132+F133</f>
        <v>-14671</v>
      </c>
    </row>
    <row r="130" spans="1:6" ht="63.75">
      <c r="A130" s="41" t="s">
        <v>63</v>
      </c>
      <c r="B130" s="36" t="s">
        <v>64</v>
      </c>
      <c r="C130" s="36" t="s">
        <v>92</v>
      </c>
      <c r="D130" s="13">
        <v>160000</v>
      </c>
      <c r="E130" s="13">
        <v>160000</v>
      </c>
      <c r="F130" s="13"/>
    </row>
    <row r="131" spans="1:6" ht="89.25">
      <c r="A131" s="41" t="s">
        <v>66</v>
      </c>
      <c r="B131" s="36" t="s">
        <v>67</v>
      </c>
      <c r="C131" s="36" t="s">
        <v>93</v>
      </c>
      <c r="D131" s="13">
        <v>185000</v>
      </c>
      <c r="E131" s="13">
        <v>170000</v>
      </c>
      <c r="F131" s="13"/>
    </row>
    <row r="132" spans="1:6" ht="76.5">
      <c r="A132" s="41" t="s">
        <v>70</v>
      </c>
      <c r="B132" s="36" t="s">
        <v>71</v>
      </c>
      <c r="C132" s="36" t="s">
        <v>94</v>
      </c>
      <c r="D132" s="13">
        <v>26800</v>
      </c>
      <c r="E132" s="13">
        <v>13200</v>
      </c>
      <c r="F132" s="13"/>
    </row>
    <row r="133" spans="1:6" ht="146.25" customHeight="1">
      <c r="A133" s="41" t="s">
        <v>95</v>
      </c>
      <c r="B133" s="36" t="s">
        <v>96</v>
      </c>
      <c r="C133" s="36" t="s">
        <v>97</v>
      </c>
      <c r="D133" s="13">
        <v>-8671</v>
      </c>
      <c r="E133" s="13">
        <v>-10138</v>
      </c>
      <c r="F133" s="13">
        <v>-14671</v>
      </c>
    </row>
    <row r="134" spans="1:6" ht="38.25">
      <c r="A134" s="12"/>
      <c r="B134" s="10" t="s">
        <v>272</v>
      </c>
      <c r="C134" s="11"/>
      <c r="D134" s="8">
        <f>D135</f>
        <v>56254</v>
      </c>
      <c r="E134" s="8">
        <f>E135</f>
        <v>0</v>
      </c>
      <c r="F134" s="8">
        <f>F135</f>
        <v>0</v>
      </c>
    </row>
    <row r="135" spans="1:6" ht="89.25">
      <c r="A135" s="41" t="s">
        <v>95</v>
      </c>
      <c r="B135" s="36" t="s">
        <v>96</v>
      </c>
      <c r="C135" s="36" t="s">
        <v>98</v>
      </c>
      <c r="D135" s="13">
        <v>56254</v>
      </c>
      <c r="E135" s="15"/>
      <c r="F135" s="15"/>
    </row>
    <row r="136" spans="1:6" ht="12.75">
      <c r="A136" s="16"/>
      <c r="B136" s="21"/>
      <c r="C136" s="17"/>
      <c r="D136" s="18"/>
      <c r="E136" s="15"/>
      <c r="F136" s="18"/>
    </row>
    <row r="137" spans="1:6" ht="31.5">
      <c r="A137" s="30"/>
      <c r="B137" s="25" t="s">
        <v>7</v>
      </c>
      <c r="C137" s="61"/>
      <c r="D137" s="60">
        <f>D139</f>
        <v>2803229</v>
      </c>
      <c r="E137" s="60">
        <f>E139</f>
        <v>1521079</v>
      </c>
      <c r="F137" s="60">
        <f>F139</f>
        <v>1606839</v>
      </c>
    </row>
    <row r="138" spans="1:6" ht="12.75">
      <c r="A138" s="16"/>
      <c r="B138" s="21"/>
      <c r="C138" s="17"/>
      <c r="D138" s="18"/>
      <c r="E138" s="15"/>
      <c r="F138" s="18"/>
    </row>
    <row r="139" spans="1:6" ht="12.75">
      <c r="A139" s="12"/>
      <c r="B139" s="10" t="s">
        <v>27</v>
      </c>
      <c r="C139" s="11"/>
      <c r="D139" s="8">
        <f>SUM(D140:D161)</f>
        <v>2803229</v>
      </c>
      <c r="E139" s="8">
        <f>SUM(E140:E161)</f>
        <v>1521079</v>
      </c>
      <c r="F139" s="8">
        <f>SUM(F140:F161)</f>
        <v>1606839</v>
      </c>
    </row>
    <row r="140" spans="1:6" ht="63.75">
      <c r="A140" s="23" t="s">
        <v>28</v>
      </c>
      <c r="B140" s="32" t="s">
        <v>29</v>
      </c>
      <c r="C140" s="9" t="s">
        <v>30</v>
      </c>
      <c r="D140" s="14">
        <v>25000</v>
      </c>
      <c r="E140" s="14">
        <v>25000</v>
      </c>
      <c r="F140" s="14">
        <v>25000</v>
      </c>
    </row>
    <row r="141" spans="1:6" ht="38.25">
      <c r="A141" s="23" t="s">
        <v>31</v>
      </c>
      <c r="B141" s="32" t="s">
        <v>32</v>
      </c>
      <c r="C141" s="9" t="s">
        <v>33</v>
      </c>
      <c r="D141" s="14">
        <v>191047</v>
      </c>
      <c r="E141" s="14">
        <v>191047</v>
      </c>
      <c r="F141" s="14">
        <v>191047</v>
      </c>
    </row>
    <row r="142" spans="1:6" ht="25.5">
      <c r="A142" s="23" t="s">
        <v>31</v>
      </c>
      <c r="B142" s="32" t="s">
        <v>32</v>
      </c>
      <c r="C142" s="62" t="s">
        <v>34</v>
      </c>
      <c r="D142" s="13">
        <v>198003</v>
      </c>
      <c r="E142" s="13">
        <v>198003</v>
      </c>
      <c r="F142" s="13">
        <v>198003</v>
      </c>
    </row>
    <row r="143" spans="1:6" ht="38.25">
      <c r="A143" s="23" t="s">
        <v>31</v>
      </c>
      <c r="B143" s="32" t="s">
        <v>32</v>
      </c>
      <c r="C143" s="62" t="s">
        <v>35</v>
      </c>
      <c r="D143" s="13">
        <v>57320</v>
      </c>
      <c r="E143" s="13">
        <v>0</v>
      </c>
      <c r="F143" s="9">
        <v>0</v>
      </c>
    </row>
    <row r="144" spans="1:6" ht="38.25">
      <c r="A144" s="23" t="s">
        <v>31</v>
      </c>
      <c r="B144" s="32" t="s">
        <v>32</v>
      </c>
      <c r="C144" s="62" t="s">
        <v>36</v>
      </c>
      <c r="D144" s="9">
        <v>0</v>
      </c>
      <c r="E144" s="13">
        <v>0</v>
      </c>
      <c r="F144" s="13">
        <v>60760</v>
      </c>
    </row>
    <row r="145" spans="1:6" ht="25.5">
      <c r="A145" s="23" t="s">
        <v>31</v>
      </c>
      <c r="B145" s="32" t="s">
        <v>32</v>
      </c>
      <c r="C145" s="62" t="s">
        <v>37</v>
      </c>
      <c r="D145" s="13">
        <v>159500</v>
      </c>
      <c r="E145" s="13">
        <v>184500</v>
      </c>
      <c r="F145" s="13">
        <v>159500</v>
      </c>
    </row>
    <row r="146" spans="1:6" ht="25.5">
      <c r="A146" s="23" t="s">
        <v>31</v>
      </c>
      <c r="B146" s="32" t="s">
        <v>32</v>
      </c>
      <c r="C146" s="63" t="s">
        <v>38</v>
      </c>
      <c r="D146" s="13">
        <v>89570</v>
      </c>
      <c r="E146" s="13">
        <v>72750</v>
      </c>
      <c r="F146" s="13">
        <v>72750</v>
      </c>
    </row>
    <row r="147" spans="1:6" ht="25.5">
      <c r="A147" s="23" t="s">
        <v>31</v>
      </c>
      <c r="B147" s="32" t="s">
        <v>32</v>
      </c>
      <c r="C147" s="63" t="s">
        <v>39</v>
      </c>
      <c r="D147" s="13">
        <v>90600</v>
      </c>
      <c r="E147" s="13">
        <v>57590</v>
      </c>
      <c r="F147" s="13">
        <v>57590</v>
      </c>
    </row>
    <row r="148" spans="1:6" ht="25.5">
      <c r="A148" s="23" t="s">
        <v>31</v>
      </c>
      <c r="B148" s="32" t="s">
        <v>32</v>
      </c>
      <c r="C148" s="63" t="s">
        <v>40</v>
      </c>
      <c r="D148" s="13">
        <v>150000</v>
      </c>
      <c r="E148" s="13">
        <v>120000</v>
      </c>
      <c r="F148" s="13">
        <v>100000</v>
      </c>
    </row>
    <row r="149" spans="1:6" ht="25.5">
      <c r="A149" s="23" t="s">
        <v>31</v>
      </c>
      <c r="B149" s="32" t="s">
        <v>32</v>
      </c>
      <c r="C149" s="63" t="s">
        <v>41</v>
      </c>
      <c r="D149" s="13">
        <v>50000</v>
      </c>
      <c r="E149" s="13">
        <v>50000</v>
      </c>
      <c r="F149" s="13">
        <v>50000</v>
      </c>
    </row>
    <row r="150" spans="1:6" ht="25.5">
      <c r="A150" s="23" t="s">
        <v>31</v>
      </c>
      <c r="B150" s="32" t="s">
        <v>32</v>
      </c>
      <c r="C150" s="63" t="s">
        <v>42</v>
      </c>
      <c r="D150" s="13">
        <v>50000</v>
      </c>
      <c r="E150" s="13">
        <v>0</v>
      </c>
      <c r="F150" s="13">
        <v>0</v>
      </c>
    </row>
    <row r="151" spans="1:6" ht="25.5">
      <c r="A151" s="23" t="s">
        <v>31</v>
      </c>
      <c r="B151" s="32" t="s">
        <v>32</v>
      </c>
      <c r="C151" s="63" t="s">
        <v>43</v>
      </c>
      <c r="D151" s="13">
        <v>0</v>
      </c>
      <c r="E151" s="13">
        <v>60000</v>
      </c>
      <c r="F151" s="13">
        <v>0</v>
      </c>
    </row>
    <row r="152" spans="1:6" ht="25.5">
      <c r="A152" s="23" t="s">
        <v>31</v>
      </c>
      <c r="B152" s="32" t="s">
        <v>32</v>
      </c>
      <c r="C152" s="63" t="s">
        <v>44</v>
      </c>
      <c r="D152" s="13">
        <v>112040</v>
      </c>
      <c r="E152" s="13">
        <v>112040</v>
      </c>
      <c r="F152" s="13">
        <v>112040</v>
      </c>
    </row>
    <row r="153" spans="1:6" ht="25.5">
      <c r="A153" s="23" t="s">
        <v>31</v>
      </c>
      <c r="B153" s="32" t="s">
        <v>32</v>
      </c>
      <c r="C153" s="63" t="s">
        <v>45</v>
      </c>
      <c r="D153" s="13">
        <v>25000</v>
      </c>
      <c r="E153" s="13">
        <v>25000</v>
      </c>
      <c r="F153" s="13">
        <v>25000</v>
      </c>
    </row>
    <row r="154" spans="1:6" ht="102">
      <c r="A154" s="37" t="s">
        <v>46</v>
      </c>
      <c r="B154" s="32" t="s">
        <v>47</v>
      </c>
      <c r="C154" s="9" t="s">
        <v>48</v>
      </c>
      <c r="D154" s="13">
        <v>1050000</v>
      </c>
      <c r="E154" s="13">
        <v>0</v>
      </c>
      <c r="F154" s="13">
        <v>0</v>
      </c>
    </row>
    <row r="155" spans="1:6" ht="38.25">
      <c r="A155" s="37" t="s">
        <v>46</v>
      </c>
      <c r="B155" s="32" t="s">
        <v>47</v>
      </c>
      <c r="C155" s="9" t="s">
        <v>49</v>
      </c>
      <c r="D155" s="13">
        <v>121005</v>
      </c>
      <c r="E155" s="13">
        <v>121005</v>
      </c>
      <c r="F155" s="13">
        <v>121005</v>
      </c>
    </row>
    <row r="156" spans="1:6" ht="25.5">
      <c r="A156" s="37" t="s">
        <v>46</v>
      </c>
      <c r="B156" s="32" t="s">
        <v>47</v>
      </c>
      <c r="C156" s="9" t="s">
        <v>50</v>
      </c>
      <c r="D156" s="13">
        <v>10000</v>
      </c>
      <c r="E156" s="13">
        <v>10000</v>
      </c>
      <c r="F156" s="13">
        <v>10000</v>
      </c>
    </row>
    <row r="157" spans="1:6" ht="25.5">
      <c r="A157" s="37" t="s">
        <v>51</v>
      </c>
      <c r="B157" s="32" t="s">
        <v>52</v>
      </c>
      <c r="C157" s="9" t="s">
        <v>53</v>
      </c>
      <c r="D157" s="13">
        <v>200000</v>
      </c>
      <c r="E157" s="13">
        <v>200000</v>
      </c>
      <c r="F157" s="13">
        <v>200000</v>
      </c>
    </row>
    <row r="158" spans="1:6" ht="25.5">
      <c r="A158" s="37" t="s">
        <v>51</v>
      </c>
      <c r="B158" s="32" t="s">
        <v>52</v>
      </c>
      <c r="C158" s="9" t="s">
        <v>54</v>
      </c>
      <c r="D158" s="13">
        <v>130000</v>
      </c>
      <c r="E158" s="13">
        <v>0</v>
      </c>
      <c r="F158" s="13">
        <v>0</v>
      </c>
    </row>
    <row r="159" spans="1:6" ht="25.5">
      <c r="A159" s="37" t="s">
        <v>51</v>
      </c>
      <c r="B159" s="32" t="s">
        <v>52</v>
      </c>
      <c r="C159" s="9" t="s">
        <v>55</v>
      </c>
      <c r="D159" s="13">
        <v>0</v>
      </c>
      <c r="E159" s="13">
        <v>0</v>
      </c>
      <c r="F159" s="13">
        <v>130000</v>
      </c>
    </row>
    <row r="160" spans="1:6" ht="38.25">
      <c r="A160" s="37" t="s">
        <v>51</v>
      </c>
      <c r="B160" s="32" t="s">
        <v>52</v>
      </c>
      <c r="C160" s="9" t="s">
        <v>56</v>
      </c>
      <c r="D160" s="13">
        <v>23000</v>
      </c>
      <c r="E160" s="13">
        <v>23000</v>
      </c>
      <c r="F160" s="13">
        <v>23000</v>
      </c>
    </row>
    <row r="161" spans="1:6" ht="38.25">
      <c r="A161" s="37" t="s">
        <v>51</v>
      </c>
      <c r="B161" s="32" t="s">
        <v>52</v>
      </c>
      <c r="C161" s="9" t="s">
        <v>33</v>
      </c>
      <c r="D161" s="13">
        <v>71144</v>
      </c>
      <c r="E161" s="13">
        <v>71144</v>
      </c>
      <c r="F161" s="13">
        <v>71144</v>
      </c>
    </row>
    <row r="162" spans="1:6" ht="12.75">
      <c r="A162" s="16"/>
      <c r="B162" s="36"/>
      <c r="C162" s="17"/>
      <c r="D162" s="18"/>
      <c r="E162" s="15"/>
      <c r="F162" s="18"/>
    </row>
    <row r="163" spans="1:6" ht="78.75">
      <c r="A163" s="64"/>
      <c r="B163" s="65" t="s">
        <v>3</v>
      </c>
      <c r="C163" s="66"/>
      <c r="D163" s="67">
        <f>D166+D168+D172+D174</f>
        <v>49027735</v>
      </c>
      <c r="E163" s="67">
        <f>E166+E168+E172+E174</f>
        <v>26318923</v>
      </c>
      <c r="F163" s="67">
        <f>F166+F168+F172+F174</f>
        <v>27098942</v>
      </c>
    </row>
    <row r="164" spans="1:6" ht="15.75">
      <c r="A164" s="16"/>
      <c r="B164" s="29" t="s">
        <v>2</v>
      </c>
      <c r="C164" s="17"/>
      <c r="D164" s="18"/>
      <c r="E164" s="15"/>
      <c r="F164" s="18"/>
    </row>
    <row r="165" spans="1:6" ht="12.75">
      <c r="A165" s="16"/>
      <c r="B165" s="21"/>
      <c r="C165" s="17"/>
      <c r="D165" s="18"/>
      <c r="E165" s="15"/>
      <c r="F165" s="18"/>
    </row>
    <row r="166" spans="1:6" ht="12.75">
      <c r="A166" s="12"/>
      <c r="B166" s="10" t="s">
        <v>9</v>
      </c>
      <c r="C166" s="11"/>
      <c r="D166" s="8">
        <f>SUM(D167:D167)</f>
        <v>1020000</v>
      </c>
      <c r="E166" s="8">
        <f>SUM(E167:E167)</f>
        <v>3245508</v>
      </c>
      <c r="F166" s="8">
        <f>SUM(F167:F167)</f>
        <v>3540000</v>
      </c>
    </row>
    <row r="167" spans="1:6" ht="38.25">
      <c r="A167" s="23" t="s">
        <v>128</v>
      </c>
      <c r="B167" s="36" t="s">
        <v>129</v>
      </c>
      <c r="C167" s="9" t="s">
        <v>130</v>
      </c>
      <c r="D167" s="14">
        <v>1020000</v>
      </c>
      <c r="E167" s="14">
        <v>3245508</v>
      </c>
      <c r="F167" s="14">
        <v>3540000</v>
      </c>
    </row>
    <row r="168" spans="1:6" ht="12.75">
      <c r="A168" s="12"/>
      <c r="B168" s="10" t="s">
        <v>10</v>
      </c>
      <c r="C168" s="11"/>
      <c r="D168" s="8">
        <f>SUM(D169:D171)</f>
        <v>47233061</v>
      </c>
      <c r="E168" s="8">
        <f>SUM(E169:E171)</f>
        <v>22181781</v>
      </c>
      <c r="F168" s="8">
        <f>SUM(F169:F171)</f>
        <v>22989467</v>
      </c>
    </row>
    <row r="169" spans="1:6" ht="25.5">
      <c r="A169" s="23" t="s">
        <v>131</v>
      </c>
      <c r="B169" s="36" t="s">
        <v>132</v>
      </c>
      <c r="C169" s="9" t="s">
        <v>133</v>
      </c>
      <c r="D169" s="14">
        <v>23672331</v>
      </c>
      <c r="E169" s="14">
        <v>9837229</v>
      </c>
      <c r="F169" s="14">
        <v>13638899</v>
      </c>
    </row>
    <row r="170" spans="1:6" ht="38.25">
      <c r="A170" s="23" t="s">
        <v>134</v>
      </c>
      <c r="B170" s="36" t="s">
        <v>135</v>
      </c>
      <c r="C170" s="9" t="s">
        <v>136</v>
      </c>
      <c r="D170" s="14">
        <v>23551130</v>
      </c>
      <c r="E170" s="14">
        <v>12334952</v>
      </c>
      <c r="F170" s="14">
        <v>9340968</v>
      </c>
    </row>
    <row r="171" spans="1:6" ht="25.5">
      <c r="A171" s="23" t="s">
        <v>137</v>
      </c>
      <c r="B171" s="36" t="s">
        <v>138</v>
      </c>
      <c r="C171" s="36" t="s">
        <v>139</v>
      </c>
      <c r="D171" s="14">
        <v>9600</v>
      </c>
      <c r="E171" s="14">
        <v>9600</v>
      </c>
      <c r="F171" s="14">
        <v>9600</v>
      </c>
    </row>
    <row r="172" spans="1:6" ht="12.75">
      <c r="A172" s="12"/>
      <c r="B172" s="10" t="s">
        <v>15</v>
      </c>
      <c r="C172" s="11"/>
      <c r="D172" s="8">
        <f>SUM(D173:D173)</f>
        <v>0</v>
      </c>
      <c r="E172" s="8">
        <f>SUM(E173:E173)</f>
        <v>0</v>
      </c>
      <c r="F172" s="8">
        <f>SUM(F173:F173)</f>
        <v>163248</v>
      </c>
    </row>
    <row r="173" spans="1:6" ht="71.25" customHeight="1">
      <c r="A173" s="23" t="s">
        <v>263</v>
      </c>
      <c r="B173" s="36" t="s">
        <v>264</v>
      </c>
      <c r="C173" s="9" t="s">
        <v>265</v>
      </c>
      <c r="D173" s="13">
        <v>0</v>
      </c>
      <c r="E173" s="13">
        <v>0</v>
      </c>
      <c r="F173" s="13">
        <v>163248</v>
      </c>
    </row>
    <row r="174" spans="1:6" ht="12.75">
      <c r="A174" s="12"/>
      <c r="B174" s="10" t="s">
        <v>12</v>
      </c>
      <c r="C174" s="11"/>
      <c r="D174" s="8">
        <f>SUM(D175:D178)</f>
        <v>774674</v>
      </c>
      <c r="E174" s="8">
        <f>SUM(E175:E178)</f>
        <v>891634</v>
      </c>
      <c r="F174" s="8">
        <f>SUM(F175:F178)</f>
        <v>406227</v>
      </c>
    </row>
    <row r="175" spans="1:6" ht="38.25">
      <c r="A175" s="37" t="s">
        <v>217</v>
      </c>
      <c r="B175" s="36" t="s">
        <v>218</v>
      </c>
      <c r="C175" s="9" t="s">
        <v>219</v>
      </c>
      <c r="D175" s="14">
        <v>242303</v>
      </c>
      <c r="E175" s="14">
        <v>395275</v>
      </c>
      <c r="F175" s="14">
        <v>172620</v>
      </c>
    </row>
    <row r="176" spans="1:6" ht="38.25">
      <c r="A176" s="37" t="s">
        <v>217</v>
      </c>
      <c r="B176" s="36" t="s">
        <v>218</v>
      </c>
      <c r="C176" s="9" t="s">
        <v>220</v>
      </c>
      <c r="D176" s="14">
        <v>233607</v>
      </c>
      <c r="E176" s="14">
        <v>233607</v>
      </c>
      <c r="F176" s="14">
        <v>233607</v>
      </c>
    </row>
    <row r="177" spans="1:6" ht="38.25">
      <c r="A177" s="37" t="s">
        <v>221</v>
      </c>
      <c r="B177" s="36" t="s">
        <v>222</v>
      </c>
      <c r="C177" s="9" t="s">
        <v>223</v>
      </c>
      <c r="D177" s="14">
        <v>248199</v>
      </c>
      <c r="E177" s="14">
        <v>211165</v>
      </c>
      <c r="F177" s="14"/>
    </row>
    <row r="178" spans="1:6" ht="38.25">
      <c r="A178" s="37" t="s">
        <v>224</v>
      </c>
      <c r="B178" s="36" t="s">
        <v>225</v>
      </c>
      <c r="C178" s="9" t="s">
        <v>226</v>
      </c>
      <c r="D178" s="14">
        <v>50565</v>
      </c>
      <c r="E178" s="14">
        <v>51587</v>
      </c>
      <c r="F178" s="14"/>
    </row>
    <row r="179" spans="2:6" ht="12.75">
      <c r="B179" s="20"/>
      <c r="C179" s="20"/>
      <c r="D179" s="20"/>
      <c r="E179" s="20"/>
      <c r="F179" s="20"/>
    </row>
    <row r="180" spans="2:6" ht="12.75">
      <c r="B180" s="20"/>
      <c r="C180" s="20"/>
      <c r="D180" s="20"/>
      <c r="E180" s="20"/>
      <c r="F180" s="20"/>
    </row>
    <row r="181" spans="2:6" ht="12.75">
      <c r="B181" s="20"/>
      <c r="C181" s="20"/>
      <c r="D181" s="20"/>
      <c r="E181" s="20"/>
      <c r="F181" s="20"/>
    </row>
    <row r="182" spans="1:6" ht="18.75">
      <c r="A182" s="33" t="s">
        <v>20</v>
      </c>
      <c r="B182" s="34"/>
      <c r="C182" s="34"/>
      <c r="D182" s="34"/>
      <c r="E182" s="34"/>
      <c r="F182" s="35" t="s">
        <v>21</v>
      </c>
    </row>
    <row r="186" spans="1:2" ht="12.75">
      <c r="A186" s="85" t="s">
        <v>24</v>
      </c>
      <c r="B186" s="85"/>
    </row>
    <row r="187" spans="1:2" ht="12.75">
      <c r="A187" s="85" t="s">
        <v>25</v>
      </c>
      <c r="B187" s="85"/>
    </row>
  </sheetData>
  <sheetProtection/>
  <mergeCells count="10">
    <mergeCell ref="D6:F6"/>
    <mergeCell ref="D2:F2"/>
    <mergeCell ref="A4:F4"/>
    <mergeCell ref="A187:B187"/>
    <mergeCell ref="C35:C40"/>
    <mergeCell ref="C41:C49"/>
    <mergeCell ref="A186:B186"/>
    <mergeCell ref="A6:A7"/>
    <mergeCell ref="B6:B7"/>
    <mergeCell ref="C6:C7"/>
  </mergeCells>
  <hyperlinks>
    <hyperlink ref="A187" r:id="rId1" display="dace.sinkovska@fm.gov.lv "/>
  </hyperlinks>
  <printOptions/>
  <pageMargins left="0.4330708661417323" right="0.15748031496062992" top="0.6692913385826772" bottom="0.4724409448818898" header="0.31496062992125984" footer="0.15748031496062992"/>
  <pageSetup firstPageNumber="1" useFirstPageNumber="1" fitToHeight="0" horizontalDpi="600" verticalDpi="600" orientation="portrait" paperSize="9" scale="70" r:id="rId2"/>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pamatbudžeta bāzē 2019., 2020. un 2021.gadam neiekļautie ministriju un citu centrālo valsts iestāžu iesniegtie pasākumi (5.pielikums)</dc:title>
  <dc:subject/>
  <dc:creator>dace.sinkovska@fm.gov.lv</dc:creator>
  <cp:keywords/>
  <dc:description>dace.sinkovska@fm.gov.lv
67083813</dc:description>
  <cp:lastModifiedBy>Dace Siņkovska</cp:lastModifiedBy>
  <cp:lastPrinted>2018-03-14T07:35:11Z</cp:lastPrinted>
  <dcterms:created xsi:type="dcterms:W3CDTF">2009-03-26T08:29:33Z</dcterms:created>
  <dcterms:modified xsi:type="dcterms:W3CDTF">2018-03-14T07:35:30Z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