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20\Prioritārie pasākumi\2_Info_ziņojums_neatkarīgās_MK\Mājas lapai\"/>
    </mc:Choice>
  </mc:AlternateContent>
  <bookViews>
    <workbookView xWindow="0" yWindow="0" windowWidth="25200" windowHeight="11835"/>
  </bookViews>
  <sheets>
    <sheet name="Saraksts" sheetId="2" r:id="rId1"/>
  </sheets>
  <definedNames>
    <definedName name="_xlnm.Print_Titles" localSheetId="0">Saraksts!#REF!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8" i="2"/>
  <c r="I8" i="2"/>
  <c r="J8" i="2"/>
  <c r="F8" i="2"/>
  <c r="G9" i="2"/>
  <c r="H9" i="2"/>
  <c r="I9" i="2"/>
  <c r="J9" i="2"/>
  <c r="F9" i="2"/>
  <c r="F17" i="2"/>
  <c r="F62" i="2" l="1"/>
  <c r="F51" i="2"/>
  <c r="F43" i="2"/>
  <c r="F40" i="2"/>
  <c r="F37" i="2"/>
  <c r="F25" i="2"/>
  <c r="G23" i="2"/>
  <c r="H23" i="2"/>
  <c r="I23" i="2"/>
  <c r="J23" i="2"/>
  <c r="F23" i="2"/>
  <c r="G21" i="2"/>
  <c r="H21" i="2"/>
  <c r="I21" i="2"/>
  <c r="J21" i="2"/>
  <c r="F21" i="2"/>
  <c r="A53" i="2"/>
  <c r="A54" i="2" s="1"/>
  <c r="A55" i="2" s="1"/>
  <c r="A56" i="2" s="1"/>
  <c r="A57" i="2" s="1"/>
  <c r="A58" i="2" s="1"/>
  <c r="A59" i="2" s="1"/>
  <c r="A60" i="2" s="1"/>
  <c r="A61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46" i="2"/>
  <c r="A47" i="2" s="1"/>
  <c r="A48" i="2" s="1"/>
  <c r="A49" i="2" s="1"/>
  <c r="A50" i="2" s="1"/>
  <c r="A27" i="2"/>
  <c r="A28" i="2" s="1"/>
  <c r="A31" i="2" s="1"/>
  <c r="A32" i="2" s="1"/>
  <c r="A33" i="2" s="1"/>
  <c r="A34" i="2" s="1"/>
  <c r="A26" i="2"/>
  <c r="J62" i="2" l="1"/>
  <c r="G62" i="2"/>
  <c r="H62" i="2"/>
  <c r="I62" i="2"/>
  <c r="G51" i="2" l="1"/>
  <c r="H51" i="2"/>
  <c r="I51" i="2"/>
  <c r="J51" i="2"/>
  <c r="G43" i="2" l="1"/>
  <c r="H43" i="2"/>
  <c r="I43" i="2"/>
  <c r="J43" i="2"/>
  <c r="G40" i="2" l="1"/>
  <c r="H40" i="2"/>
  <c r="I40" i="2"/>
  <c r="J40" i="2"/>
  <c r="G37" i="2" l="1"/>
  <c r="H37" i="2"/>
  <c r="I37" i="2"/>
  <c r="J37" i="2"/>
  <c r="K37" i="2"/>
  <c r="G17" i="2"/>
  <c r="H17" i="2"/>
  <c r="I17" i="2"/>
  <c r="J17" i="2"/>
  <c r="G25" i="2"/>
  <c r="H25" i="2"/>
  <c r="I25" i="2"/>
  <c r="J25" i="2"/>
  <c r="G28" i="2"/>
  <c r="H28" i="2"/>
  <c r="I28" i="2"/>
  <c r="J28" i="2"/>
  <c r="F28" i="2"/>
  <c r="G34" i="2"/>
  <c r="H34" i="2"/>
  <c r="I34" i="2"/>
  <c r="J34" i="2"/>
  <c r="F34" i="2"/>
</calcChain>
</file>

<file path=xl/sharedStrings.xml><?xml version="1.0" encoding="utf-8"?>
<sst xmlns="http://schemas.openxmlformats.org/spreadsheetml/2006/main" count="234" uniqueCount="146">
  <si>
    <t>Neatkarīgo institūciju iesniegtie pieprasījumi prioritārajiem pasākumiem</t>
  </si>
  <si>
    <t>Prioritāra pasākuma kods</t>
  </si>
  <si>
    <t>Prioritāra pasākuma nosaukums</t>
  </si>
  <si>
    <t>2020.gads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</si>
  <si>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</si>
  <si>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</si>
  <si>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</si>
  <si>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</si>
  <si>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05_01_P_N</t>
  </si>
  <si>
    <t>Tiesībsarga birojs</t>
  </si>
  <si>
    <t>19_01_P_N</t>
  </si>
  <si>
    <t>19_02_P_N</t>
  </si>
  <si>
    <t>19_03_P_N</t>
  </si>
  <si>
    <t>19_04_P_N</t>
  </si>
  <si>
    <t>19_05_P_N</t>
  </si>
  <si>
    <t>19_06_P_N</t>
  </si>
  <si>
    <t>19_07_P_N</t>
  </si>
  <si>
    <t>24_01_P_N</t>
  </si>
  <si>
    <t>Valsts kontrole</t>
  </si>
  <si>
    <t>30_02_P_N</t>
  </si>
  <si>
    <t>30_03_P_N</t>
  </si>
  <si>
    <t>30_04_P_N</t>
  </si>
  <si>
    <t>32_01_P_N</t>
  </si>
  <si>
    <t>32_02_P_N</t>
  </si>
  <si>
    <t>32_03_P_N</t>
  </si>
  <si>
    <t>32_04_P_N</t>
  </si>
  <si>
    <t>32_05_P_N</t>
  </si>
  <si>
    <t>32_06_P_N</t>
  </si>
  <si>
    <t>47_01_P_N</t>
  </si>
  <si>
    <t>47_02_P_N</t>
  </si>
  <si>
    <t>47_03_P_N</t>
  </si>
  <si>
    <t>47_04_P_N</t>
  </si>
  <si>
    <t>47_05_P_N</t>
  </si>
  <si>
    <t>47_06_P_N</t>
  </si>
  <si>
    <t>47_07_P_N</t>
  </si>
  <si>
    <t>47_08_P_N</t>
  </si>
  <si>
    <t>47_09_P_N</t>
  </si>
  <si>
    <t>47_10_P_N</t>
  </si>
  <si>
    <t>47_11_P_N</t>
  </si>
  <si>
    <t>LTV atalgojuma konkurētspējas atpalicības mazināšana</t>
  </si>
  <si>
    <t>2021.gads</t>
  </si>
  <si>
    <t>Fizisko personu datu aizsardzība</t>
  </si>
  <si>
    <t>05_02_P_N</t>
  </si>
  <si>
    <t>Apsardzes nodrošināšana valsts noslēpuma objektos</t>
  </si>
  <si>
    <t>Drošības sistēmu ieviešana tiesās</t>
  </si>
  <si>
    <t>Videokonferenču iekārtu ieviešana tiesās lietas izskatīšanas termiņa samazināšanai</t>
  </si>
  <si>
    <t xml:space="preserve">Nekustamā īpašuma valsts kadastra un Valsts vienotās datorizētās zemesgrāmatas vienotas sistēmas izveide </t>
  </si>
  <si>
    <t xml:space="preserve">Prokuratūras informācijas tehnoloģiju infrastruktūras uzturēšana un nepieciešamā drošības līmeņa nodrošināšana </t>
  </si>
  <si>
    <t xml:space="preserve">Prokuratūras drošības sistēmu un to tehnisko risinājumu atjaunošana Nacionālās drošības koncepcijā izvirzīto Latvijas prioritāšu īstenošanas veicināšanai un normatīvo aktu prasību drošības jautājumos ievērošanai </t>
  </si>
  <si>
    <t>Studiju režiju atjaunošana vienotas aparatūras kompleksa, kas apkalpos vairākus studiju paviljonus izveides otrā un trešā kārta, nodrošinot LTV režiju pārēju uz HD (high definition) apraides formātu</t>
  </si>
  <si>
    <t>19_01_P_SAB</t>
  </si>
  <si>
    <t>19_01_P_DVI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</si>
  <si>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</si>
  <si>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2022.gads</t>
  </si>
  <si>
    <t>Nacionālais preventīvais mehānisms</t>
  </si>
  <si>
    <t>05_03_P_N</t>
  </si>
  <si>
    <t>Tiesībsarga biroja kapacitātes stiprināšana</t>
  </si>
  <si>
    <t>Vispārīgās datu aizsardzības regulas piemērošana un tās uzlikto funkciju nodrošināšana</t>
  </si>
  <si>
    <t>Ekonomisko lietu tiesas izveide</t>
  </si>
  <si>
    <t>Tiesu infrastruktūras attīstība</t>
  </si>
  <si>
    <t xml:space="preserve">Mākoņpakalpojumu licenču atjaunošana un uzturēšana </t>
  </si>
  <si>
    <t>Valsts kontroles (VK) revīziju rezultātu ietekmes stiprināšana efektīvas, atbildīgas, pārredzamas publiskās pārvaldes attīstībai</t>
  </si>
  <si>
    <t>24_02_P_N</t>
  </si>
  <si>
    <t xml:space="preserve">Starptautiskas ekspertīzes nodrošināšana Valsts kontroles (VK) revīzijā noziedzīgu nodarījumu ekonomisko un finanšu jomās izmeklēšanas un iztiesāšanas efektivitātes izvērtēšanai </t>
  </si>
  <si>
    <t>28_01_P_N</t>
  </si>
  <si>
    <t>Latvijas Republikas Augstākās tiesas darbinieku atalgojuma palielināšana</t>
  </si>
  <si>
    <t>28_02_P_N</t>
  </si>
  <si>
    <t>Augstākās tiesas informācijas tehnoloģiju infrastruktūras uzturēšanas pasākumu nodrošināšana</t>
  </si>
  <si>
    <t>30_01_P_N</t>
  </si>
  <si>
    <t xml:space="preserve"> Satversmes tiesas darbinieku atlīdzības palielināšana</t>
  </si>
  <si>
    <t>Satversmes tiesas starptautiskās sadarbības organizēšanas pasākumi</t>
  </si>
  <si>
    <t>Satversmes tiesas darbības nodrošināšanai nepieciešamo pakalpojumu palielinājums</t>
  </si>
  <si>
    <t>Remonta, uzturēšanas un aprīkojuma izdevumi</t>
  </si>
  <si>
    <t>30_05_P_N</t>
  </si>
  <si>
    <t>Satversmes tiesas tiesneša atlaišanas pabalsts un atlīdzība neizmantotam atvaļinājumam</t>
  </si>
  <si>
    <t>30_06_P_N</t>
  </si>
  <si>
    <t>Satversmes tiesas autoparka atjaunošana</t>
  </si>
  <si>
    <t>30_07_P_N</t>
  </si>
  <si>
    <t>Informācijas un komunikācijas tehnoloģiju pilnveide</t>
  </si>
  <si>
    <t xml:space="preserve">Materiāltehniskais nodrošinājums Prokuratūrai noteikto funkciju izpildei sakarā ar tiesu teritoriālo reformu  </t>
  </si>
  <si>
    <t>Prokuratūras struktūrvienības izvietošana pagaidu telpās Elizabetes ielā 2, Rīgā</t>
  </si>
  <si>
    <t xml:space="preserve">Prokuroru atalgojuma fonda precizēšana (atvaļinājuma pabalstam nepieciešamā finansējuma precizēšana) </t>
  </si>
  <si>
    <t xml:space="preserve">Sakaru pakalpojumu nodrošināšana Prokuratūrai noteikto funkciju izpildei </t>
  </si>
  <si>
    <t>32_07_P_N</t>
  </si>
  <si>
    <t xml:space="preserve">Prokuratūras balss komunikāciju sistēmas  atjaunināšana, lai sagatavotos pieslēgšanai un uzturēšanai Prokuratūras jaunajās telpās Aspazijas bulvārī 7, Rīgā </t>
  </si>
  <si>
    <t>32_08_P_N</t>
  </si>
  <si>
    <t xml:space="preserve">Gaisa kondicionieru uzstādīšana prokuratūras struktūrvienību telpās piemērotu darba apstākļu nodrošināšanai </t>
  </si>
  <si>
    <t>32_09_P_N</t>
  </si>
  <si>
    <t xml:space="preserve">Prokuratūras nomāto nekustamo īpašumu nomas maksas izdevumu segšana prokuratūras struktūrvienību nodrošināšanai ar darba telpām </t>
  </si>
  <si>
    <t>32_10_P_N</t>
  </si>
  <si>
    <t xml:space="preserve">Prokuratūras apsaimniekošanā un lietošanā nodoto nekustamo īpašumu nomas maksa </t>
  </si>
  <si>
    <t>Latvijas Radio kapacitātes stiprināšana</t>
  </si>
  <si>
    <t>Latvijas Radio ēkas Doma laukumā 8  logu un galveno ieejas durvju restaurācija</t>
  </si>
  <si>
    <t>Drošības sistēma un apsardze Latvijas Radio</t>
  </si>
  <si>
    <t xml:space="preserve">Satura veidošanai bezmaksas zemes apraidē raidošajām komerctelevīzijām </t>
  </si>
  <si>
    <t>Aktuālie informatīvās telpas drošības pasākumi</t>
  </si>
  <si>
    <t>Latvijas Radio  tehniskā nodrošinājuma atjaunošana</t>
  </si>
  <si>
    <t>Satura informācijas vadības sistēmas (Media Asset Management - MAM) iegāde</t>
  </si>
  <si>
    <t>05. Tiesībsarga birojs</t>
  </si>
  <si>
    <t>19. Tieslietu ministrija (Datu valsts inspekcija)</t>
  </si>
  <si>
    <t>19. Tieslietu ministrija (Satversmes aizsardzības birojs)</t>
  </si>
  <si>
    <t>19. Tieslietu ministrija (Zemesgrāmatu nodaļas, rajonu (pilsētu) tiesas un apgabaltiesas)</t>
  </si>
  <si>
    <t>24. Valsts kontrole</t>
  </si>
  <si>
    <t>28. Augstākā tiesa</t>
  </si>
  <si>
    <t>30. Satversmes tiesa</t>
  </si>
  <si>
    <t>32. Prokuratūra</t>
  </si>
  <si>
    <t>47. Radio un televīzija</t>
  </si>
  <si>
    <t>Budžeta programmas (apakšprogrammas) kods un nosaukums</t>
  </si>
  <si>
    <t>N.p.k.</t>
  </si>
  <si>
    <t>01.00.00</t>
  </si>
  <si>
    <t>09.02.00</t>
  </si>
  <si>
    <t>Satversmes aizsardzība</t>
  </si>
  <si>
    <t>43.00.00</t>
  </si>
  <si>
    <t>Apgabaltiesas un rajonu (pilsētu) tiesas</t>
  </si>
  <si>
    <t>03.02.00</t>
  </si>
  <si>
    <t>Kopā:</t>
  </si>
  <si>
    <t>Tiesu administrēšana</t>
  </si>
  <si>
    <t>03.01.00</t>
  </si>
  <si>
    <t>01.00.00.</t>
  </si>
  <si>
    <t>Tiesa</t>
  </si>
  <si>
    <t>Prokuratūras iestāžu uzturēšana</t>
  </si>
  <si>
    <t>02.00.00</t>
  </si>
  <si>
    <t>04.00.00</t>
  </si>
  <si>
    <t>Latvijas Radio programmu veidošana un izplatīšana</t>
  </si>
  <si>
    <t>Latvijas Televīzijas programmu veidošana un izplatīšana</t>
  </si>
  <si>
    <t>Komerciālās televīzijas un radio</t>
  </si>
  <si>
    <t>Satversmes aizsardzības biroja darbības nodrošināšana (klasificēta informācija)</t>
  </si>
  <si>
    <t>Programmu izlaides kompleksa (PIK) nomaiņa, nodrošinot LTV apraidi HD formātā</t>
  </si>
  <si>
    <t xml:space="preserve">2020. gada Vasaras un 2022. gada  Ziemas olimpiskās spēles </t>
  </si>
  <si>
    <t>01. Valsts prezidents kanceleja</t>
  </si>
  <si>
    <t>01_01_P_N</t>
  </si>
  <si>
    <t>01_02_P_N</t>
  </si>
  <si>
    <t>01_03_P_N</t>
  </si>
  <si>
    <t>01_04_P_N</t>
  </si>
  <si>
    <t>01_05_P_N</t>
  </si>
  <si>
    <t>01_06_P_N</t>
  </si>
  <si>
    <t>01_07_P_N</t>
  </si>
  <si>
    <t>Valsts prezidenta ārpolitikas darbības nodrošināšanai</t>
  </si>
  <si>
    <t>Šifrēšanas iekārtas SINA Box iekārtas iegāde NDP vajadzībām</t>
  </si>
  <si>
    <t>Personas, kura ieņēma Valsts prezidenta amatu Raimonda Vējoņa portreta gleznošana</t>
  </si>
  <si>
    <t>Rīgas pils Svētku zāles griestu gleznojumi</t>
  </si>
  <si>
    <t>Valsts prezidenta darbības nodrošināšana</t>
  </si>
  <si>
    <t>1. pielikums informatīvajam ziņojumam "Par neatkarīgo institūciju prioritārajiem pasākumiem 2020., 2021. un 2022.gadam"</t>
  </si>
  <si>
    <t>Valsts prezidenta kancelejas amatu vietu un darbinieku atalgojuma palielināšana</t>
  </si>
  <si>
    <t xml:space="preserve">Jaunas Lietvedības un Apžēlošanas dienesta sistēmas izstrāde, ieviešana un licences iegāde </t>
  </si>
  <si>
    <t>Jaunas Valsts prezidenta Kancelejas tīmekļvietnes www.president.lv izstrāde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</si>
</sst>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Times New Roman"/>
      <family val="2"/>
      <charset val="186"/>
    </font>
    <font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/>
    <xf numFmtId="0" fontId="4" fillId="3" borderId="1" xfId="0" applyNumberFormat="1" applyFont="1" applyFill="1" applyBorder="1"/>
    <xf numFmtId="0" fontId="4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1" fillId="0" borderId="1" xfId="0" applyNumberFormat="1" applyFont="1" applyBorder="1"/>
    <xf numFmtId="0" fontId="4" fillId="3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1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/>
    <xf numFmtId="3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Parast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view="pageLayout" topLeftCell="A38" zoomScale="70" zoomScaleNormal="90" zoomScalePageLayoutView="70" workbookViewId="0">
      <selection activeCell="C80" sqref="C80"/>
    </sheetView>
  </sheetViews>
  <sheetFormatPr defaultRowHeight="11.25" x14ac:dyDescent="0.2"/>
  <cols>
    <col min="1" max="1" width="9" style="3"/>
    <col min="2" max="2" width="12.75" style="3" customWidth="1"/>
    <col min="3" max="3" width="77.75" style="4" customWidth="1"/>
    <col min="4" max="4" width="7.875" style="4" customWidth="1"/>
    <col min="5" max="5" width="37.125" style="4" customWidth="1"/>
    <col min="6" max="6" width="10" style="2" customWidth="1"/>
    <col min="7" max="7" width="10.125" style="8" customWidth="1"/>
    <col min="8" max="10" width="10" style="1" customWidth="1"/>
    <col min="11" max="11" width="9.5" style="1" customWidth="1"/>
    <col min="12" max="12" width="9" style="1" customWidth="1"/>
    <col min="13" max="16384" width="9" style="1"/>
  </cols>
  <sheetData>
    <row r="1" spans="1:13" ht="28.5" customHeight="1" x14ac:dyDescent="0.2">
      <c r="G1" s="51" t="s">
        <v>142</v>
      </c>
      <c r="H1" s="51"/>
      <c r="I1" s="51"/>
      <c r="J1" s="51"/>
      <c r="K1" s="51"/>
      <c r="L1" s="36"/>
      <c r="M1" s="36"/>
    </row>
    <row r="4" spans="1:13" ht="15" x14ac:dyDescent="0.2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3" ht="15" x14ac:dyDescent="0.2">
      <c r="A5" s="9"/>
      <c r="B5" s="9"/>
      <c r="C5" s="9"/>
      <c r="D5" s="10"/>
      <c r="E5" s="10"/>
      <c r="F5" s="9"/>
      <c r="G5" s="9"/>
      <c r="H5" s="9"/>
      <c r="I5" s="9"/>
      <c r="J5" s="9"/>
    </row>
    <row r="6" spans="1:13" x14ac:dyDescent="0.2">
      <c r="F6" s="52" t="s">
        <v>52</v>
      </c>
      <c r="G6" s="52"/>
      <c r="H6" s="52"/>
      <c r="I6" s="52"/>
      <c r="J6" s="52"/>
      <c r="K6" s="11"/>
    </row>
    <row r="7" spans="1:13" ht="67.5" customHeight="1" x14ac:dyDescent="0.2">
      <c r="A7" s="7" t="s">
        <v>108</v>
      </c>
      <c r="B7" s="6" t="s">
        <v>1</v>
      </c>
      <c r="C7" s="7" t="s">
        <v>2</v>
      </c>
      <c r="D7" s="59" t="s">
        <v>107</v>
      </c>
      <c r="E7" s="60"/>
      <c r="F7" s="7" t="s">
        <v>3</v>
      </c>
      <c r="G7" s="7" t="s">
        <v>40</v>
      </c>
      <c r="H7" s="7" t="s">
        <v>53</v>
      </c>
      <c r="I7" s="5" t="s">
        <v>4</v>
      </c>
      <c r="J7" s="5" t="s">
        <v>5</v>
      </c>
      <c r="K7" s="6" t="s">
        <v>6</v>
      </c>
    </row>
    <row r="8" spans="1:13" ht="11.25" customHeight="1" x14ac:dyDescent="0.2">
      <c r="A8" s="53" t="s">
        <v>7</v>
      </c>
      <c r="B8" s="54"/>
      <c r="C8" s="54"/>
      <c r="D8" s="13"/>
      <c r="E8" s="13"/>
      <c r="F8" s="14">
        <f>F17+F21+F23+F25+F37+F40+F43+F51+F62+F9</f>
        <v>15141918.399</v>
      </c>
      <c r="G8" s="14">
        <f t="shared" ref="G8:J8" si="0">G17+G21+G23+G25+G37+G40+G43+G51+G62+G9</f>
        <v>11220115</v>
      </c>
      <c r="H8" s="14">
        <f t="shared" si="0"/>
        <v>10810141</v>
      </c>
      <c r="I8" s="14">
        <f t="shared" si="0"/>
        <v>3299000</v>
      </c>
      <c r="J8" s="14">
        <f t="shared" si="0"/>
        <v>9116660</v>
      </c>
      <c r="K8" s="14"/>
    </row>
    <row r="9" spans="1:13" ht="11.25" customHeight="1" x14ac:dyDescent="0.2">
      <c r="A9" s="37"/>
      <c r="B9" s="38"/>
      <c r="C9" s="41" t="s">
        <v>129</v>
      </c>
      <c r="D9" s="39"/>
      <c r="E9" s="39"/>
      <c r="F9" s="40">
        <f>SUM(F10:F16)</f>
        <v>724240</v>
      </c>
      <c r="G9" s="40">
        <f t="shared" ref="G9:J9" si="1">SUM(G10:G16)</f>
        <v>544040</v>
      </c>
      <c r="H9" s="40">
        <f t="shared" si="1"/>
        <v>544040</v>
      </c>
      <c r="I9" s="40">
        <f t="shared" si="1"/>
        <v>0</v>
      </c>
      <c r="J9" s="40">
        <f t="shared" si="1"/>
        <v>544040</v>
      </c>
      <c r="K9" s="40"/>
    </row>
    <row r="10" spans="1:13" ht="11.25" customHeight="1" x14ac:dyDescent="0.2">
      <c r="A10" s="50">
        <v>1</v>
      </c>
      <c r="B10" s="43" t="s">
        <v>130</v>
      </c>
      <c r="C10" s="44" t="s">
        <v>143</v>
      </c>
      <c r="D10" s="47" t="s">
        <v>122</v>
      </c>
      <c r="E10" s="46" t="s">
        <v>141</v>
      </c>
      <c r="F10" s="48">
        <v>474040</v>
      </c>
      <c r="G10" s="48">
        <v>474040</v>
      </c>
      <c r="H10" s="48">
        <v>474040</v>
      </c>
      <c r="I10" s="49">
        <v>0</v>
      </c>
      <c r="J10" s="48">
        <v>474040</v>
      </c>
      <c r="K10" s="42"/>
    </row>
    <row r="11" spans="1:13" ht="11.25" customHeight="1" x14ac:dyDescent="0.2">
      <c r="A11" s="50">
        <v>2</v>
      </c>
      <c r="B11" s="43" t="s">
        <v>131</v>
      </c>
      <c r="C11" s="44" t="s">
        <v>137</v>
      </c>
      <c r="D11" s="47" t="s">
        <v>122</v>
      </c>
      <c r="E11" s="46" t="s">
        <v>141</v>
      </c>
      <c r="F11" s="48">
        <v>70000</v>
      </c>
      <c r="G11" s="48">
        <v>70000</v>
      </c>
      <c r="H11" s="48">
        <v>70000</v>
      </c>
      <c r="I11" s="49">
        <v>0</v>
      </c>
      <c r="J11" s="48">
        <v>70000</v>
      </c>
      <c r="K11" s="42"/>
    </row>
    <row r="12" spans="1:13" ht="11.25" customHeight="1" x14ac:dyDescent="0.2">
      <c r="A12" s="50">
        <v>3</v>
      </c>
      <c r="B12" s="43" t="s">
        <v>132</v>
      </c>
      <c r="C12" s="44" t="s">
        <v>138</v>
      </c>
      <c r="D12" s="47" t="s">
        <v>122</v>
      </c>
      <c r="E12" s="46" t="s">
        <v>141</v>
      </c>
      <c r="F12" s="48">
        <v>23200</v>
      </c>
      <c r="G12" s="42"/>
      <c r="H12" s="42"/>
      <c r="I12" s="42"/>
      <c r="J12" s="42"/>
      <c r="K12" s="42"/>
    </row>
    <row r="13" spans="1:13" ht="11.25" customHeight="1" x14ac:dyDescent="0.2">
      <c r="A13" s="50">
        <v>4</v>
      </c>
      <c r="B13" s="43" t="s">
        <v>133</v>
      </c>
      <c r="C13" s="44" t="s">
        <v>144</v>
      </c>
      <c r="D13" s="47" t="s">
        <v>122</v>
      </c>
      <c r="E13" s="46" t="s">
        <v>141</v>
      </c>
      <c r="F13" s="48">
        <v>48500</v>
      </c>
      <c r="G13" s="42"/>
      <c r="H13" s="42"/>
      <c r="I13" s="42"/>
      <c r="J13" s="42"/>
      <c r="K13" s="42"/>
    </row>
    <row r="14" spans="1:13" ht="11.25" customHeight="1" x14ac:dyDescent="0.2">
      <c r="A14" s="50">
        <v>5</v>
      </c>
      <c r="B14" s="43" t="s">
        <v>134</v>
      </c>
      <c r="C14" s="44" t="s">
        <v>145</v>
      </c>
      <c r="D14" s="47" t="s">
        <v>122</v>
      </c>
      <c r="E14" s="46" t="s">
        <v>141</v>
      </c>
      <c r="F14" s="48">
        <v>36000</v>
      </c>
      <c r="G14" s="42"/>
      <c r="H14" s="42"/>
      <c r="I14" s="42"/>
      <c r="J14" s="42"/>
      <c r="K14" s="42"/>
    </row>
    <row r="15" spans="1:13" ht="11.25" customHeight="1" x14ac:dyDescent="0.2">
      <c r="A15" s="50">
        <v>6</v>
      </c>
      <c r="B15" s="43" t="s">
        <v>135</v>
      </c>
      <c r="C15" s="45" t="s">
        <v>139</v>
      </c>
      <c r="D15" s="47" t="s">
        <v>122</v>
      </c>
      <c r="E15" s="46" t="s">
        <v>141</v>
      </c>
      <c r="F15" s="48">
        <v>12000</v>
      </c>
      <c r="G15" s="42"/>
      <c r="H15" s="42"/>
      <c r="I15" s="42"/>
      <c r="J15" s="42"/>
      <c r="K15" s="42"/>
    </row>
    <row r="16" spans="1:13" ht="11.25" customHeight="1" x14ac:dyDescent="0.2">
      <c r="A16" s="50">
        <v>7</v>
      </c>
      <c r="B16" s="43" t="s">
        <v>136</v>
      </c>
      <c r="C16" s="44" t="s">
        <v>140</v>
      </c>
      <c r="D16" s="47" t="s">
        <v>122</v>
      </c>
      <c r="E16" s="46" t="s">
        <v>141</v>
      </c>
      <c r="F16" s="48">
        <v>60500</v>
      </c>
      <c r="G16" s="42"/>
      <c r="H16" s="42"/>
      <c r="I16" s="42"/>
      <c r="J16" s="42"/>
      <c r="K16" s="42"/>
    </row>
    <row r="17" spans="1:11" ht="10.5" customHeight="1" x14ac:dyDescent="0.2">
      <c r="A17" s="56" t="s">
        <v>98</v>
      </c>
      <c r="B17" s="57"/>
      <c r="C17" s="58"/>
      <c r="D17" s="21"/>
      <c r="E17" s="21"/>
      <c r="F17" s="15">
        <f>SUM(F18:F20)</f>
        <v>142652</v>
      </c>
      <c r="G17" s="15">
        <f t="shared" ref="G17:J17" si="2">SUM(G18:G20)</f>
        <v>278876</v>
      </c>
      <c r="H17" s="15">
        <f t="shared" si="2"/>
        <v>445229</v>
      </c>
      <c r="I17" s="15">
        <f t="shared" si="2"/>
        <v>0</v>
      </c>
      <c r="J17" s="15">
        <f t="shared" si="2"/>
        <v>445229</v>
      </c>
      <c r="K17" s="16"/>
    </row>
    <row r="18" spans="1:11" x14ac:dyDescent="0.2">
      <c r="A18" s="12">
        <v>8</v>
      </c>
      <c r="B18" s="17" t="s">
        <v>8</v>
      </c>
      <c r="C18" s="18" t="s">
        <v>41</v>
      </c>
      <c r="D18" s="22" t="s">
        <v>109</v>
      </c>
      <c r="E18" s="18" t="s">
        <v>9</v>
      </c>
      <c r="F18" s="19">
        <v>9003</v>
      </c>
      <c r="G18" s="19">
        <v>9003</v>
      </c>
      <c r="H18" s="19">
        <v>9003</v>
      </c>
      <c r="I18" s="19"/>
      <c r="J18" s="19">
        <v>9003</v>
      </c>
      <c r="K18" s="20"/>
    </row>
    <row r="19" spans="1:11" x14ac:dyDescent="0.2">
      <c r="A19" s="12">
        <v>9</v>
      </c>
      <c r="B19" s="17" t="s">
        <v>42</v>
      </c>
      <c r="C19" s="18" t="s">
        <v>54</v>
      </c>
      <c r="D19" s="22" t="s">
        <v>109</v>
      </c>
      <c r="E19" s="18" t="s">
        <v>9</v>
      </c>
      <c r="F19" s="19">
        <v>0</v>
      </c>
      <c r="G19" s="19">
        <v>6431</v>
      </c>
      <c r="H19" s="19">
        <v>6431</v>
      </c>
      <c r="I19" s="19"/>
      <c r="J19" s="19">
        <v>6431</v>
      </c>
      <c r="K19" s="20"/>
    </row>
    <row r="20" spans="1:11" x14ac:dyDescent="0.2">
      <c r="A20" s="12">
        <v>10</v>
      </c>
      <c r="B20" s="17" t="s">
        <v>55</v>
      </c>
      <c r="C20" s="18" t="s">
        <v>56</v>
      </c>
      <c r="D20" s="22" t="s">
        <v>109</v>
      </c>
      <c r="E20" s="18" t="s">
        <v>9</v>
      </c>
      <c r="F20" s="19">
        <v>133649</v>
      </c>
      <c r="G20" s="19">
        <v>263442</v>
      </c>
      <c r="H20" s="19">
        <v>429795</v>
      </c>
      <c r="I20" s="19"/>
      <c r="J20" s="19">
        <v>429795</v>
      </c>
      <c r="K20" s="20"/>
    </row>
    <row r="21" spans="1:11" ht="10.5" customHeight="1" x14ac:dyDescent="0.2">
      <c r="A21" s="56" t="s">
        <v>99</v>
      </c>
      <c r="B21" s="57"/>
      <c r="C21" s="58"/>
      <c r="D21" s="21"/>
      <c r="E21" s="21"/>
      <c r="F21" s="15">
        <f>SUM(F22)</f>
        <v>1735103</v>
      </c>
      <c r="G21" s="15">
        <f t="shared" ref="G21:J21" si="3">SUM(G22)</f>
        <v>1760958</v>
      </c>
      <c r="H21" s="15">
        <f t="shared" si="3"/>
        <v>1760958</v>
      </c>
      <c r="I21" s="15">
        <f t="shared" si="3"/>
        <v>0</v>
      </c>
      <c r="J21" s="15">
        <f t="shared" si="3"/>
        <v>1760958</v>
      </c>
      <c r="K21" s="16"/>
    </row>
    <row r="22" spans="1:11" x14ac:dyDescent="0.2">
      <c r="A22" s="12">
        <v>11</v>
      </c>
      <c r="B22" s="17" t="s">
        <v>51</v>
      </c>
      <c r="C22" s="18" t="s">
        <v>57</v>
      </c>
      <c r="D22" s="23" t="s">
        <v>110</v>
      </c>
      <c r="E22" s="18" t="s">
        <v>41</v>
      </c>
      <c r="F22" s="19">
        <v>1735103</v>
      </c>
      <c r="G22" s="19">
        <v>1760958</v>
      </c>
      <c r="H22" s="19">
        <v>1760958</v>
      </c>
      <c r="I22" s="19">
        <v>0</v>
      </c>
      <c r="J22" s="19">
        <v>1760958</v>
      </c>
      <c r="K22" s="20"/>
    </row>
    <row r="23" spans="1:11" ht="15.75" customHeight="1" x14ac:dyDescent="0.2">
      <c r="A23" s="56" t="s">
        <v>100</v>
      </c>
      <c r="B23" s="57"/>
      <c r="C23" s="58"/>
      <c r="D23" s="21"/>
      <c r="E23" s="21"/>
      <c r="F23" s="15">
        <f>SUM(F24)</f>
        <v>964578</v>
      </c>
      <c r="G23" s="15">
        <f t="shared" ref="G23:J23" si="4">SUM(G24)</f>
        <v>882735</v>
      </c>
      <c r="H23" s="15">
        <f t="shared" si="4"/>
        <v>891871</v>
      </c>
      <c r="I23" s="15">
        <f t="shared" si="4"/>
        <v>0</v>
      </c>
      <c r="J23" s="15">
        <f t="shared" si="4"/>
        <v>891871</v>
      </c>
      <c r="K23" s="16"/>
    </row>
    <row r="24" spans="1:11" x14ac:dyDescent="0.2">
      <c r="A24" s="12">
        <v>12</v>
      </c>
      <c r="B24" s="17" t="s">
        <v>50</v>
      </c>
      <c r="C24" s="18" t="s">
        <v>126</v>
      </c>
      <c r="D24" s="22" t="s">
        <v>112</v>
      </c>
      <c r="E24" s="18" t="s">
        <v>111</v>
      </c>
      <c r="F24" s="19">
        <v>964578</v>
      </c>
      <c r="G24" s="19">
        <v>882735</v>
      </c>
      <c r="H24" s="19">
        <v>891871</v>
      </c>
      <c r="I24" s="19">
        <v>0</v>
      </c>
      <c r="J24" s="19">
        <v>891871</v>
      </c>
      <c r="K24" s="20"/>
    </row>
    <row r="25" spans="1:11" ht="15.75" customHeight="1" x14ac:dyDescent="0.2">
      <c r="A25" s="56" t="s">
        <v>101</v>
      </c>
      <c r="B25" s="57"/>
      <c r="C25" s="58"/>
      <c r="D25" s="21"/>
      <c r="E25" s="21"/>
      <c r="F25" s="15">
        <f>SUM(F26+F27+F28+F31+F32+F33+F34)</f>
        <v>2137030</v>
      </c>
      <c r="G25" s="15">
        <f t="shared" ref="G25:J25" si="5">SUM(G26+G27+G28+G31+G32+G33+G34)</f>
        <v>1830120</v>
      </c>
      <c r="H25" s="15">
        <f t="shared" si="5"/>
        <v>1760449</v>
      </c>
      <c r="I25" s="15">
        <f t="shared" si="5"/>
        <v>3299000</v>
      </c>
      <c r="J25" s="15">
        <f t="shared" si="5"/>
        <v>851198</v>
      </c>
      <c r="K25" s="16"/>
    </row>
    <row r="26" spans="1:11" x14ac:dyDescent="0.2">
      <c r="A26" s="12">
        <f>A24+1</f>
        <v>13</v>
      </c>
      <c r="B26" s="17" t="s">
        <v>10</v>
      </c>
      <c r="C26" s="18" t="s">
        <v>58</v>
      </c>
      <c r="D26" s="23" t="s">
        <v>114</v>
      </c>
      <c r="E26" s="18" t="s">
        <v>113</v>
      </c>
      <c r="F26" s="19">
        <v>136245</v>
      </c>
      <c r="G26" s="19">
        <v>0</v>
      </c>
      <c r="H26" s="19">
        <v>0</v>
      </c>
      <c r="I26" s="19">
        <v>0</v>
      </c>
      <c r="J26" s="19">
        <v>0</v>
      </c>
      <c r="K26" s="20"/>
    </row>
    <row r="27" spans="1:11" x14ac:dyDescent="0.2">
      <c r="A27" s="35">
        <f>A26+1</f>
        <v>14</v>
      </c>
      <c r="B27" s="17" t="s">
        <v>11</v>
      </c>
      <c r="C27" s="18" t="s">
        <v>59</v>
      </c>
      <c r="D27" s="23" t="s">
        <v>114</v>
      </c>
      <c r="E27" s="18" t="s">
        <v>113</v>
      </c>
      <c r="F27" s="19">
        <v>351083</v>
      </c>
      <c r="G27" s="19">
        <v>351083</v>
      </c>
      <c r="H27" s="19">
        <v>351083</v>
      </c>
      <c r="I27" s="19">
        <v>0</v>
      </c>
      <c r="J27" s="19">
        <v>351083</v>
      </c>
      <c r="K27" s="20"/>
    </row>
    <row r="28" spans="1:11" x14ac:dyDescent="0.2">
      <c r="A28" s="35">
        <f t="shared" ref="A28:A34" si="6">A27+1</f>
        <v>15</v>
      </c>
      <c r="B28" s="17" t="s">
        <v>12</v>
      </c>
      <c r="C28" s="18" t="s">
        <v>60</v>
      </c>
      <c r="D28" s="23"/>
      <c r="E28" s="22" t="s">
        <v>115</v>
      </c>
      <c r="F28" s="19">
        <f>F29+F30</f>
        <v>269702</v>
      </c>
      <c r="G28" s="19">
        <f t="shared" ref="G28:J28" si="7">G29+G30</f>
        <v>269702</v>
      </c>
      <c r="H28" s="19">
        <f t="shared" si="7"/>
        <v>269702</v>
      </c>
      <c r="I28" s="19">
        <f t="shared" si="7"/>
        <v>0</v>
      </c>
      <c r="J28" s="19">
        <f t="shared" si="7"/>
        <v>269702</v>
      </c>
      <c r="K28" s="20"/>
    </row>
    <row r="29" spans="1:11" x14ac:dyDescent="0.2">
      <c r="A29" s="35"/>
      <c r="B29" s="17"/>
      <c r="C29" s="18"/>
      <c r="D29" s="23" t="s">
        <v>117</v>
      </c>
      <c r="E29" s="1" t="s">
        <v>116</v>
      </c>
      <c r="F29" s="19">
        <v>25657</v>
      </c>
      <c r="G29" s="19">
        <v>25657</v>
      </c>
      <c r="H29" s="19">
        <v>25657</v>
      </c>
      <c r="I29" s="19">
        <v>0</v>
      </c>
      <c r="J29" s="19">
        <v>25657</v>
      </c>
      <c r="K29" s="20"/>
    </row>
    <row r="30" spans="1:11" x14ac:dyDescent="0.2">
      <c r="A30" s="35"/>
      <c r="B30" s="17"/>
      <c r="C30" s="18"/>
      <c r="D30" s="23" t="s">
        <v>114</v>
      </c>
      <c r="E30" s="18" t="s">
        <v>113</v>
      </c>
      <c r="F30" s="19">
        <v>244045</v>
      </c>
      <c r="G30" s="19">
        <v>244045</v>
      </c>
      <c r="H30" s="19">
        <v>244045</v>
      </c>
      <c r="I30" s="19">
        <v>0</v>
      </c>
      <c r="J30" s="19">
        <v>244045</v>
      </c>
      <c r="K30" s="20"/>
    </row>
    <row r="31" spans="1:11" x14ac:dyDescent="0.2">
      <c r="A31" s="35">
        <f>A28+1</f>
        <v>16</v>
      </c>
      <c r="B31" s="17" t="s">
        <v>13</v>
      </c>
      <c r="C31" s="18" t="s">
        <v>43</v>
      </c>
      <c r="D31" s="23" t="s">
        <v>114</v>
      </c>
      <c r="E31" s="18" t="s">
        <v>113</v>
      </c>
      <c r="F31" s="19">
        <v>230413</v>
      </c>
      <c r="G31" s="19">
        <v>230413</v>
      </c>
      <c r="H31" s="19">
        <v>230413</v>
      </c>
      <c r="I31" s="19">
        <v>0</v>
      </c>
      <c r="J31" s="19">
        <v>230413</v>
      </c>
      <c r="K31" s="20"/>
    </row>
    <row r="32" spans="1:11" x14ac:dyDescent="0.2">
      <c r="A32" s="35">
        <f t="shared" si="6"/>
        <v>17</v>
      </c>
      <c r="B32" s="17" t="s">
        <v>14</v>
      </c>
      <c r="C32" s="18" t="s">
        <v>44</v>
      </c>
      <c r="D32" s="23" t="s">
        <v>114</v>
      </c>
      <c r="E32" s="18" t="s">
        <v>113</v>
      </c>
      <c r="F32" s="19">
        <v>387737</v>
      </c>
      <c r="G32" s="19">
        <v>387800</v>
      </c>
      <c r="H32" s="19">
        <v>417750</v>
      </c>
      <c r="I32" s="19">
        <v>3209000</v>
      </c>
      <c r="J32" s="19">
        <v>0</v>
      </c>
      <c r="K32" s="20">
        <v>2031</v>
      </c>
    </row>
    <row r="33" spans="1:11" x14ac:dyDescent="0.2">
      <c r="A33" s="35">
        <f t="shared" si="6"/>
        <v>18</v>
      </c>
      <c r="B33" s="17" t="s">
        <v>15</v>
      </c>
      <c r="C33" s="18" t="s">
        <v>45</v>
      </c>
      <c r="D33" s="23" t="s">
        <v>114</v>
      </c>
      <c r="E33" s="18" t="s">
        <v>113</v>
      </c>
      <c r="F33" s="19">
        <v>433040</v>
      </c>
      <c r="G33" s="19">
        <v>433040</v>
      </c>
      <c r="H33" s="19">
        <v>433040</v>
      </c>
      <c r="I33" s="19">
        <v>0</v>
      </c>
      <c r="J33" s="19">
        <v>0</v>
      </c>
      <c r="K33" s="20">
        <v>2022</v>
      </c>
    </row>
    <row r="34" spans="1:11" x14ac:dyDescent="0.2">
      <c r="A34" s="35">
        <f t="shared" si="6"/>
        <v>19</v>
      </c>
      <c r="B34" s="17" t="s">
        <v>16</v>
      </c>
      <c r="C34" s="18" t="s">
        <v>46</v>
      </c>
      <c r="D34" s="23"/>
      <c r="E34" s="22" t="s">
        <v>115</v>
      </c>
      <c r="F34" s="19">
        <f>F35+F36</f>
        <v>328810</v>
      </c>
      <c r="G34" s="19">
        <f t="shared" ref="G34:J34" si="8">G35+G36</f>
        <v>158082</v>
      </c>
      <c r="H34" s="19">
        <f t="shared" si="8"/>
        <v>58461</v>
      </c>
      <c r="I34" s="19">
        <f t="shared" si="8"/>
        <v>90000</v>
      </c>
      <c r="J34" s="19">
        <f t="shared" si="8"/>
        <v>0</v>
      </c>
      <c r="K34" s="20"/>
    </row>
    <row r="35" spans="1:11" x14ac:dyDescent="0.2">
      <c r="A35" s="24"/>
      <c r="B35" s="17"/>
      <c r="C35" s="25"/>
      <c r="D35" s="23" t="s">
        <v>117</v>
      </c>
      <c r="E35" s="1" t="s">
        <v>116</v>
      </c>
      <c r="F35" s="19">
        <v>298810</v>
      </c>
      <c r="G35" s="19">
        <v>128082</v>
      </c>
      <c r="H35" s="19">
        <v>28461</v>
      </c>
      <c r="I35" s="19">
        <v>0</v>
      </c>
      <c r="J35" s="19">
        <v>0</v>
      </c>
      <c r="K35" s="20">
        <v>2022</v>
      </c>
    </row>
    <row r="36" spans="1:11" x14ac:dyDescent="0.2">
      <c r="A36" s="24"/>
      <c r="B36" s="17"/>
      <c r="C36" s="25"/>
      <c r="D36" s="23" t="s">
        <v>114</v>
      </c>
      <c r="E36" s="18" t="s">
        <v>113</v>
      </c>
      <c r="F36" s="19">
        <v>30000</v>
      </c>
      <c r="G36" s="19">
        <v>30000</v>
      </c>
      <c r="H36" s="19">
        <v>30000</v>
      </c>
      <c r="I36" s="19">
        <v>90000</v>
      </c>
      <c r="J36" s="19">
        <v>0</v>
      </c>
      <c r="K36" s="20">
        <v>2025</v>
      </c>
    </row>
    <row r="37" spans="1:11" ht="15.75" customHeight="1" x14ac:dyDescent="0.2">
      <c r="A37" s="56" t="s">
        <v>102</v>
      </c>
      <c r="B37" s="57"/>
      <c r="C37" s="58"/>
      <c r="D37" s="21"/>
      <c r="E37" s="21"/>
      <c r="F37" s="15">
        <f>F38+F39</f>
        <v>628968</v>
      </c>
      <c r="G37" s="15">
        <f t="shared" ref="G37:K37" si="9">G38+G39</f>
        <v>428968</v>
      </c>
      <c r="H37" s="15">
        <f t="shared" si="9"/>
        <v>432968</v>
      </c>
      <c r="I37" s="15">
        <f t="shared" si="9"/>
        <v>0</v>
      </c>
      <c r="J37" s="15">
        <f t="shared" si="9"/>
        <v>396968</v>
      </c>
      <c r="K37" s="15">
        <f t="shared" si="9"/>
        <v>2020</v>
      </c>
    </row>
    <row r="38" spans="1:11" ht="22.5" x14ac:dyDescent="0.2">
      <c r="A38" s="12">
        <v>20</v>
      </c>
      <c r="B38" s="17" t="s">
        <v>17</v>
      </c>
      <c r="C38" s="26" t="s">
        <v>61</v>
      </c>
      <c r="D38" s="22" t="s">
        <v>118</v>
      </c>
      <c r="E38" s="18" t="s">
        <v>18</v>
      </c>
      <c r="F38" s="19">
        <v>428968</v>
      </c>
      <c r="G38" s="19">
        <v>428968</v>
      </c>
      <c r="H38" s="19">
        <v>432968</v>
      </c>
      <c r="I38" s="19">
        <v>0</v>
      </c>
      <c r="J38" s="19">
        <v>396968</v>
      </c>
      <c r="K38" s="20"/>
    </row>
    <row r="39" spans="1:11" ht="22.5" x14ac:dyDescent="0.2">
      <c r="A39" s="12">
        <v>21</v>
      </c>
      <c r="B39" s="17" t="s">
        <v>62</v>
      </c>
      <c r="C39" s="26" t="s">
        <v>63</v>
      </c>
      <c r="D39" s="22" t="s">
        <v>118</v>
      </c>
      <c r="E39" s="18" t="s">
        <v>18</v>
      </c>
      <c r="F39" s="19">
        <v>200000</v>
      </c>
      <c r="G39" s="19">
        <v>0</v>
      </c>
      <c r="H39" s="19">
        <v>0</v>
      </c>
      <c r="I39" s="19"/>
      <c r="J39" s="19"/>
      <c r="K39" s="20">
        <v>2020</v>
      </c>
    </row>
    <row r="40" spans="1:11" ht="15.75" customHeight="1" x14ac:dyDescent="0.2">
      <c r="A40" s="56" t="s">
        <v>103</v>
      </c>
      <c r="B40" s="57"/>
      <c r="C40" s="58"/>
      <c r="D40" s="21"/>
      <c r="E40" s="21"/>
      <c r="F40" s="15">
        <f>F41+F42</f>
        <v>596046</v>
      </c>
      <c r="G40" s="15">
        <f t="shared" ref="G40:J40" si="10">G41+G42</f>
        <v>647246</v>
      </c>
      <c r="H40" s="15">
        <f t="shared" si="10"/>
        <v>659646</v>
      </c>
      <c r="I40" s="15">
        <f t="shared" si="10"/>
        <v>0</v>
      </c>
      <c r="J40" s="15">
        <f t="shared" si="10"/>
        <v>593346</v>
      </c>
      <c r="K40" s="16"/>
    </row>
    <row r="41" spans="1:11" x14ac:dyDescent="0.2">
      <c r="A41" s="12">
        <v>22</v>
      </c>
      <c r="B41" s="17" t="s">
        <v>64</v>
      </c>
      <c r="C41" s="18" t="s">
        <v>65</v>
      </c>
      <c r="D41" s="22" t="s">
        <v>109</v>
      </c>
      <c r="E41" s="18" t="s">
        <v>119</v>
      </c>
      <c r="F41" s="19">
        <v>518246</v>
      </c>
      <c r="G41" s="19">
        <v>518246</v>
      </c>
      <c r="H41" s="19">
        <v>518246</v>
      </c>
      <c r="I41" s="19">
        <v>0</v>
      </c>
      <c r="J41" s="19">
        <v>518246</v>
      </c>
      <c r="K41" s="20"/>
    </row>
    <row r="42" spans="1:11" x14ac:dyDescent="0.2">
      <c r="A42" s="12">
        <v>23</v>
      </c>
      <c r="B42" s="17" t="s">
        <v>66</v>
      </c>
      <c r="C42" s="18" t="s">
        <v>67</v>
      </c>
      <c r="D42" s="22" t="s">
        <v>109</v>
      </c>
      <c r="E42" s="18" t="s">
        <v>119</v>
      </c>
      <c r="F42" s="19">
        <v>77800</v>
      </c>
      <c r="G42" s="19">
        <v>129000</v>
      </c>
      <c r="H42" s="19">
        <v>141400</v>
      </c>
      <c r="I42" s="19">
        <v>0</v>
      </c>
      <c r="J42" s="19">
        <v>75100</v>
      </c>
      <c r="K42" s="20"/>
    </row>
    <row r="43" spans="1:11" ht="15.75" customHeight="1" x14ac:dyDescent="0.2">
      <c r="A43" s="56" t="s">
        <v>104</v>
      </c>
      <c r="B43" s="57"/>
      <c r="C43" s="58"/>
      <c r="D43" s="21"/>
      <c r="E43" s="21"/>
      <c r="F43" s="15">
        <f>SUM(F44:F50)</f>
        <v>1392026</v>
      </c>
      <c r="G43" s="15">
        <f t="shared" ref="G43:J43" si="11">SUM(G44:G50)</f>
        <v>813004</v>
      </c>
      <c r="H43" s="15">
        <f t="shared" si="11"/>
        <v>832098</v>
      </c>
      <c r="I43" s="15">
        <f t="shared" si="11"/>
        <v>0</v>
      </c>
      <c r="J43" s="15">
        <f t="shared" si="11"/>
        <v>802098</v>
      </c>
      <c r="K43" s="16"/>
    </row>
    <row r="44" spans="1:11" x14ac:dyDescent="0.2">
      <c r="A44" s="12">
        <v>24</v>
      </c>
      <c r="B44" s="17" t="s">
        <v>68</v>
      </c>
      <c r="C44" s="18" t="s">
        <v>69</v>
      </c>
      <c r="D44" s="22" t="s">
        <v>109</v>
      </c>
      <c r="E44" s="18" t="s">
        <v>119</v>
      </c>
      <c r="F44" s="19">
        <v>489769</v>
      </c>
      <c r="G44" s="19">
        <v>489769</v>
      </c>
      <c r="H44" s="19">
        <v>489769</v>
      </c>
      <c r="I44" s="19"/>
      <c r="J44" s="19">
        <v>489769</v>
      </c>
      <c r="K44" s="20"/>
    </row>
    <row r="45" spans="1:11" x14ac:dyDescent="0.2">
      <c r="A45" s="12">
        <v>25</v>
      </c>
      <c r="B45" s="17" t="s">
        <v>19</v>
      </c>
      <c r="C45" s="18" t="s">
        <v>70</v>
      </c>
      <c r="D45" s="22" t="s">
        <v>109</v>
      </c>
      <c r="E45" s="18" t="s">
        <v>119</v>
      </c>
      <c r="F45" s="19">
        <v>124265</v>
      </c>
      <c r="G45" s="19">
        <v>124265</v>
      </c>
      <c r="H45" s="19">
        <v>124265</v>
      </c>
      <c r="I45" s="19"/>
      <c r="J45" s="19">
        <v>124265</v>
      </c>
      <c r="K45" s="20"/>
    </row>
    <row r="46" spans="1:11" x14ac:dyDescent="0.2">
      <c r="A46" s="35">
        <f t="shared" ref="A46:A50" si="12">A45+1</f>
        <v>26</v>
      </c>
      <c r="B46" s="17" t="s">
        <v>20</v>
      </c>
      <c r="C46" s="18" t="s">
        <v>71</v>
      </c>
      <c r="D46" s="22" t="s">
        <v>109</v>
      </c>
      <c r="E46" s="18" t="s">
        <v>119</v>
      </c>
      <c r="F46" s="19">
        <v>141008</v>
      </c>
      <c r="G46" s="19">
        <v>141008</v>
      </c>
      <c r="H46" s="19">
        <v>141008</v>
      </c>
      <c r="I46" s="19"/>
      <c r="J46" s="19">
        <v>141008</v>
      </c>
      <c r="K46" s="20"/>
    </row>
    <row r="47" spans="1:11" x14ac:dyDescent="0.2">
      <c r="A47" s="35">
        <f t="shared" si="12"/>
        <v>27</v>
      </c>
      <c r="B47" s="17" t="s">
        <v>21</v>
      </c>
      <c r="C47" s="18" t="s">
        <v>72</v>
      </c>
      <c r="D47" s="22" t="s">
        <v>109</v>
      </c>
      <c r="E47" s="18" t="s">
        <v>119</v>
      </c>
      <c r="F47" s="19">
        <v>190660</v>
      </c>
      <c r="G47" s="19">
        <v>30000</v>
      </c>
      <c r="H47" s="19">
        <v>30000</v>
      </c>
      <c r="I47" s="19"/>
      <c r="J47" s="19">
        <v>30000</v>
      </c>
      <c r="K47" s="20"/>
    </row>
    <row r="48" spans="1:11" x14ac:dyDescent="0.2">
      <c r="A48" s="35">
        <f t="shared" si="12"/>
        <v>28</v>
      </c>
      <c r="B48" s="17" t="s">
        <v>73</v>
      </c>
      <c r="C48" s="18" t="s">
        <v>74</v>
      </c>
      <c r="D48" s="22" t="s">
        <v>109</v>
      </c>
      <c r="E48" s="18" t="s">
        <v>119</v>
      </c>
      <c r="F48" s="19">
        <v>0</v>
      </c>
      <c r="G48" s="19">
        <v>10906</v>
      </c>
      <c r="H48" s="19">
        <v>0</v>
      </c>
      <c r="I48" s="19"/>
      <c r="J48" s="19">
        <v>0</v>
      </c>
      <c r="K48" s="20"/>
    </row>
    <row r="49" spans="1:11" x14ac:dyDescent="0.2">
      <c r="A49" s="35">
        <f t="shared" si="12"/>
        <v>29</v>
      </c>
      <c r="B49" s="17" t="s">
        <v>75</v>
      </c>
      <c r="C49" s="18" t="s">
        <v>76</v>
      </c>
      <c r="D49" s="22" t="s">
        <v>109</v>
      </c>
      <c r="E49" s="18" t="s">
        <v>119</v>
      </c>
      <c r="F49" s="19">
        <v>150000</v>
      </c>
      <c r="G49" s="19">
        <v>0</v>
      </c>
      <c r="H49" s="19">
        <v>30000</v>
      </c>
      <c r="I49" s="19">
        <v>0</v>
      </c>
      <c r="J49" s="19">
        <v>0</v>
      </c>
      <c r="K49" s="20"/>
    </row>
    <row r="50" spans="1:11" x14ac:dyDescent="0.2">
      <c r="A50" s="35">
        <f t="shared" si="12"/>
        <v>30</v>
      </c>
      <c r="B50" s="17" t="s">
        <v>77</v>
      </c>
      <c r="C50" s="18" t="s">
        <v>78</v>
      </c>
      <c r="D50" s="22" t="s">
        <v>109</v>
      </c>
      <c r="E50" s="18" t="s">
        <v>119</v>
      </c>
      <c r="F50" s="19">
        <v>296324</v>
      </c>
      <c r="G50" s="19">
        <v>17056</v>
      </c>
      <c r="H50" s="19">
        <v>17056</v>
      </c>
      <c r="I50" s="19"/>
      <c r="J50" s="19">
        <v>17056</v>
      </c>
      <c r="K50" s="20"/>
    </row>
    <row r="51" spans="1:11" ht="15.75" customHeight="1" x14ac:dyDescent="0.2">
      <c r="A51" s="56" t="s">
        <v>105</v>
      </c>
      <c r="B51" s="57"/>
      <c r="C51" s="58"/>
      <c r="D51" s="21"/>
      <c r="E51" s="21"/>
      <c r="F51" s="15">
        <f>SUM(F52:F61)</f>
        <v>860357</v>
      </c>
      <c r="G51" s="15">
        <f t="shared" ref="G51:J51" si="13">SUM(G52:G61)</f>
        <v>745258</v>
      </c>
      <c r="H51" s="15">
        <f t="shared" si="13"/>
        <v>748622</v>
      </c>
      <c r="I51" s="15">
        <f t="shared" si="13"/>
        <v>0</v>
      </c>
      <c r="J51" s="15">
        <f t="shared" si="13"/>
        <v>678967</v>
      </c>
      <c r="K51" s="16"/>
    </row>
    <row r="52" spans="1:11" x14ac:dyDescent="0.2">
      <c r="A52" s="12">
        <v>31</v>
      </c>
      <c r="B52" s="17" t="s">
        <v>22</v>
      </c>
      <c r="C52" s="18" t="s">
        <v>47</v>
      </c>
      <c r="D52" s="22" t="s">
        <v>109</v>
      </c>
      <c r="E52" s="18" t="s">
        <v>120</v>
      </c>
      <c r="F52" s="19">
        <v>219843</v>
      </c>
      <c r="G52" s="19">
        <v>222743</v>
      </c>
      <c r="H52" s="19">
        <v>224443</v>
      </c>
      <c r="I52" s="19"/>
      <c r="J52" s="19">
        <v>224443</v>
      </c>
      <c r="K52" s="20"/>
    </row>
    <row r="53" spans="1:11" x14ac:dyDescent="0.2">
      <c r="A53" s="12">
        <f>A52+1</f>
        <v>32</v>
      </c>
      <c r="B53" s="17" t="s">
        <v>23</v>
      </c>
      <c r="C53" s="18" t="s">
        <v>79</v>
      </c>
      <c r="D53" s="22" t="s">
        <v>109</v>
      </c>
      <c r="E53" s="18" t="s">
        <v>120</v>
      </c>
      <c r="F53" s="19">
        <v>36800</v>
      </c>
      <c r="G53" s="19">
        <v>36800</v>
      </c>
      <c r="H53" s="19">
        <v>36800</v>
      </c>
      <c r="I53" s="19"/>
      <c r="J53" s="19">
        <v>36800</v>
      </c>
      <c r="K53" s="20"/>
    </row>
    <row r="54" spans="1:11" ht="22.5" x14ac:dyDescent="0.2">
      <c r="A54" s="35">
        <f t="shared" ref="A54:A61" si="14">A53+1</f>
        <v>33</v>
      </c>
      <c r="B54" s="17" t="s">
        <v>24</v>
      </c>
      <c r="C54" s="26" t="s">
        <v>48</v>
      </c>
      <c r="D54" s="22" t="s">
        <v>109</v>
      </c>
      <c r="E54" s="18" t="s">
        <v>120</v>
      </c>
      <c r="F54" s="19">
        <v>63726</v>
      </c>
      <c r="G54" s="19">
        <v>68030</v>
      </c>
      <c r="H54" s="19">
        <v>69655</v>
      </c>
      <c r="I54" s="19">
        <v>0</v>
      </c>
      <c r="J54" s="19">
        <v>0</v>
      </c>
      <c r="K54" s="20">
        <v>2022</v>
      </c>
    </row>
    <row r="55" spans="1:11" x14ac:dyDescent="0.2">
      <c r="A55" s="35">
        <f t="shared" si="14"/>
        <v>34</v>
      </c>
      <c r="B55" s="17" t="s">
        <v>25</v>
      </c>
      <c r="C55" s="18" t="s">
        <v>80</v>
      </c>
      <c r="D55" s="22" t="s">
        <v>109</v>
      </c>
      <c r="E55" s="18" t="s">
        <v>120</v>
      </c>
      <c r="F55" s="19">
        <v>47405</v>
      </c>
      <c r="G55" s="19">
        <v>0</v>
      </c>
      <c r="H55" s="19">
        <v>0</v>
      </c>
      <c r="I55" s="19">
        <v>0</v>
      </c>
      <c r="J55" s="19">
        <v>0</v>
      </c>
      <c r="K55" s="20">
        <v>2020</v>
      </c>
    </row>
    <row r="56" spans="1:11" x14ac:dyDescent="0.2">
      <c r="A56" s="35">
        <f t="shared" si="14"/>
        <v>35</v>
      </c>
      <c r="B56" s="17" t="s">
        <v>26</v>
      </c>
      <c r="C56" s="18" t="s">
        <v>81</v>
      </c>
      <c r="D56" s="22" t="s">
        <v>109</v>
      </c>
      <c r="E56" s="18" t="s">
        <v>120</v>
      </c>
      <c r="F56" s="19">
        <v>95761</v>
      </c>
      <c r="G56" s="19">
        <v>110395</v>
      </c>
      <c r="H56" s="19">
        <v>110395</v>
      </c>
      <c r="I56" s="19"/>
      <c r="J56" s="19">
        <v>110395</v>
      </c>
      <c r="K56" s="20"/>
    </row>
    <row r="57" spans="1:11" x14ac:dyDescent="0.2">
      <c r="A57" s="35">
        <f t="shared" si="14"/>
        <v>36</v>
      </c>
      <c r="B57" s="17" t="s">
        <v>27</v>
      </c>
      <c r="C57" s="18" t="s">
        <v>82</v>
      </c>
      <c r="D57" s="22" t="s">
        <v>109</v>
      </c>
      <c r="E57" s="18" t="s">
        <v>120</v>
      </c>
      <c r="F57" s="19">
        <v>30844</v>
      </c>
      <c r="G57" s="19">
        <v>30844</v>
      </c>
      <c r="H57" s="19">
        <v>30844</v>
      </c>
      <c r="I57" s="19"/>
      <c r="J57" s="19">
        <v>30844</v>
      </c>
      <c r="K57" s="20"/>
    </row>
    <row r="58" spans="1:11" ht="22.5" x14ac:dyDescent="0.2">
      <c r="A58" s="35">
        <f t="shared" si="14"/>
        <v>37</v>
      </c>
      <c r="B58" s="17" t="s">
        <v>83</v>
      </c>
      <c r="C58" s="26" t="s">
        <v>84</v>
      </c>
      <c r="D58" s="22" t="s">
        <v>109</v>
      </c>
      <c r="E58" s="18" t="s">
        <v>120</v>
      </c>
      <c r="F58" s="19">
        <v>67971</v>
      </c>
      <c r="G58" s="19">
        <v>10739</v>
      </c>
      <c r="H58" s="19">
        <v>10778</v>
      </c>
      <c r="I58" s="19"/>
      <c r="J58" s="19">
        <v>10778</v>
      </c>
      <c r="K58" s="20"/>
    </row>
    <row r="59" spans="1:11" x14ac:dyDescent="0.2">
      <c r="A59" s="35">
        <f t="shared" si="14"/>
        <v>38</v>
      </c>
      <c r="B59" s="17" t="s">
        <v>85</v>
      </c>
      <c r="C59" s="18" t="s">
        <v>86</v>
      </c>
      <c r="D59" s="22" t="s">
        <v>109</v>
      </c>
      <c r="E59" s="18" t="s">
        <v>120</v>
      </c>
      <c r="F59" s="19">
        <v>32300</v>
      </c>
      <c r="G59" s="19">
        <v>0</v>
      </c>
      <c r="H59" s="19">
        <v>0</v>
      </c>
      <c r="I59" s="19">
        <v>0</v>
      </c>
      <c r="J59" s="19">
        <v>0</v>
      </c>
      <c r="K59" s="20">
        <v>2020</v>
      </c>
    </row>
    <row r="60" spans="1:11" ht="22.5" x14ac:dyDescent="0.2">
      <c r="A60" s="35">
        <f t="shared" si="14"/>
        <v>39</v>
      </c>
      <c r="B60" s="17" t="s">
        <v>87</v>
      </c>
      <c r="C60" s="26" t="s">
        <v>88</v>
      </c>
      <c r="D60" s="22" t="s">
        <v>109</v>
      </c>
      <c r="E60" s="18" t="s">
        <v>120</v>
      </c>
      <c r="F60" s="19">
        <v>8384</v>
      </c>
      <c r="G60" s="19">
        <v>8384</v>
      </c>
      <c r="H60" s="19">
        <v>8384</v>
      </c>
      <c r="I60" s="19"/>
      <c r="J60" s="19">
        <v>8384</v>
      </c>
      <c r="K60" s="20"/>
    </row>
    <row r="61" spans="1:11" x14ac:dyDescent="0.2">
      <c r="A61" s="35">
        <f t="shared" si="14"/>
        <v>40</v>
      </c>
      <c r="B61" s="17" t="s">
        <v>89</v>
      </c>
      <c r="C61" s="18" t="s">
        <v>90</v>
      </c>
      <c r="D61" s="22" t="s">
        <v>109</v>
      </c>
      <c r="E61" s="18" t="s">
        <v>120</v>
      </c>
      <c r="F61" s="19">
        <v>257323</v>
      </c>
      <c r="G61" s="19">
        <v>257323</v>
      </c>
      <c r="H61" s="19">
        <v>257323</v>
      </c>
      <c r="I61" s="19"/>
      <c r="J61" s="19">
        <v>257323</v>
      </c>
      <c r="K61" s="20"/>
    </row>
    <row r="62" spans="1:11" ht="15.75" customHeight="1" x14ac:dyDescent="0.2">
      <c r="A62" s="56" t="s">
        <v>106</v>
      </c>
      <c r="B62" s="57"/>
      <c r="C62" s="58"/>
      <c r="D62" s="21"/>
      <c r="E62" s="21"/>
      <c r="F62" s="15">
        <f>SUM(F63:F73)</f>
        <v>5960918.3990000002</v>
      </c>
      <c r="G62" s="15">
        <f t="shared" ref="G62:I62" si="15">SUM(G63:G73)</f>
        <v>3288910</v>
      </c>
      <c r="H62" s="15">
        <f t="shared" si="15"/>
        <v>2734260</v>
      </c>
      <c r="I62" s="15">
        <f t="shared" si="15"/>
        <v>0</v>
      </c>
      <c r="J62" s="15">
        <f>SUM(J63:J73)</f>
        <v>2151985</v>
      </c>
      <c r="K62" s="16"/>
    </row>
    <row r="63" spans="1:11" x14ac:dyDescent="0.2">
      <c r="A63" s="12">
        <f>A61+1</f>
        <v>41</v>
      </c>
      <c r="B63" s="17" t="s">
        <v>28</v>
      </c>
      <c r="C63" s="18" t="s">
        <v>91</v>
      </c>
      <c r="D63" s="22" t="s">
        <v>121</v>
      </c>
      <c r="E63" s="18" t="s">
        <v>123</v>
      </c>
      <c r="F63" s="19">
        <v>989381</v>
      </c>
      <c r="G63" s="19">
        <v>1103381</v>
      </c>
      <c r="H63" s="19">
        <v>1160381</v>
      </c>
      <c r="I63" s="19">
        <v>0</v>
      </c>
      <c r="J63" s="19">
        <v>1160381</v>
      </c>
      <c r="K63" s="20"/>
    </row>
    <row r="64" spans="1:11" x14ac:dyDescent="0.2">
      <c r="A64" s="35">
        <f>A63+1</f>
        <v>42</v>
      </c>
      <c r="B64" s="17" t="s">
        <v>29</v>
      </c>
      <c r="C64" s="18" t="s">
        <v>39</v>
      </c>
      <c r="D64" s="23" t="s">
        <v>117</v>
      </c>
      <c r="E64" s="18" t="s">
        <v>124</v>
      </c>
      <c r="F64" s="19">
        <v>500000</v>
      </c>
      <c r="G64" s="19">
        <v>500000</v>
      </c>
      <c r="H64" s="19">
        <v>500000</v>
      </c>
      <c r="I64" s="19">
        <v>0</v>
      </c>
      <c r="J64" s="19">
        <v>500000</v>
      </c>
      <c r="K64" s="20"/>
    </row>
    <row r="65" spans="1:11" x14ac:dyDescent="0.2">
      <c r="A65" s="35">
        <f t="shared" ref="A65:A73" si="16">A64+1</f>
        <v>43</v>
      </c>
      <c r="B65" s="17" t="s">
        <v>30</v>
      </c>
      <c r="C65" s="18" t="s">
        <v>127</v>
      </c>
      <c r="D65" s="23" t="s">
        <v>117</v>
      </c>
      <c r="E65" s="18" t="s">
        <v>124</v>
      </c>
      <c r="F65" s="19">
        <v>1604133.3990000002</v>
      </c>
      <c r="G65" s="19">
        <v>0</v>
      </c>
      <c r="H65" s="19">
        <v>0</v>
      </c>
      <c r="I65" s="19">
        <v>0</v>
      </c>
      <c r="J65" s="19">
        <v>0</v>
      </c>
      <c r="K65" s="20">
        <v>2020</v>
      </c>
    </row>
    <row r="66" spans="1:11" x14ac:dyDescent="0.2">
      <c r="A66" s="35">
        <f t="shared" si="16"/>
        <v>44</v>
      </c>
      <c r="B66" s="17" t="s">
        <v>31</v>
      </c>
      <c r="C66" s="18" t="s">
        <v>92</v>
      </c>
      <c r="D66" s="22" t="s">
        <v>121</v>
      </c>
      <c r="E66" s="18" t="s">
        <v>123</v>
      </c>
      <c r="F66" s="19">
        <v>240000</v>
      </c>
      <c r="G66" s="19">
        <v>161325</v>
      </c>
      <c r="H66" s="19">
        <v>138675</v>
      </c>
      <c r="I66" s="19">
        <v>0</v>
      </c>
      <c r="J66" s="19">
        <v>0</v>
      </c>
      <c r="K66" s="20">
        <v>2022</v>
      </c>
    </row>
    <row r="67" spans="1:11" x14ac:dyDescent="0.2">
      <c r="A67" s="35">
        <f t="shared" si="16"/>
        <v>45</v>
      </c>
      <c r="B67" s="17" t="s">
        <v>32</v>
      </c>
      <c r="C67" s="18" t="s">
        <v>93</v>
      </c>
      <c r="D67" s="22" t="s">
        <v>121</v>
      </c>
      <c r="E67" s="18" t="s">
        <v>123</v>
      </c>
      <c r="F67" s="19">
        <v>137000</v>
      </c>
      <c r="G67" s="19">
        <v>87000</v>
      </c>
      <c r="H67" s="19">
        <v>87000</v>
      </c>
      <c r="I67" s="19">
        <v>0</v>
      </c>
      <c r="J67" s="19">
        <v>87000</v>
      </c>
      <c r="K67" s="20"/>
    </row>
    <row r="68" spans="1:11" x14ac:dyDescent="0.2">
      <c r="A68" s="35">
        <f t="shared" si="16"/>
        <v>46</v>
      </c>
      <c r="B68" s="17" t="s">
        <v>33</v>
      </c>
      <c r="C68" s="18" t="s">
        <v>94</v>
      </c>
      <c r="D68" s="23" t="s">
        <v>122</v>
      </c>
      <c r="E68" s="18" t="s">
        <v>125</v>
      </c>
      <c r="F68" s="19">
        <v>200000</v>
      </c>
      <c r="G68" s="19">
        <v>200000</v>
      </c>
      <c r="H68" s="19">
        <v>200000</v>
      </c>
      <c r="I68" s="19">
        <v>0</v>
      </c>
      <c r="J68" s="19">
        <v>200000</v>
      </c>
      <c r="K68" s="20"/>
    </row>
    <row r="69" spans="1:11" x14ac:dyDescent="0.2">
      <c r="A69" s="35">
        <f t="shared" si="16"/>
        <v>47</v>
      </c>
      <c r="B69" s="17" t="s">
        <v>34</v>
      </c>
      <c r="C69" s="18" t="s">
        <v>95</v>
      </c>
      <c r="D69" s="22" t="s">
        <v>121</v>
      </c>
      <c r="E69" s="18" t="s">
        <v>123</v>
      </c>
      <c r="F69" s="19">
        <v>17604</v>
      </c>
      <c r="G69" s="19">
        <v>17604</v>
      </c>
      <c r="H69" s="19">
        <v>17604</v>
      </c>
      <c r="I69" s="19">
        <v>0</v>
      </c>
      <c r="J69" s="19">
        <v>17604</v>
      </c>
      <c r="K69" s="20"/>
    </row>
    <row r="70" spans="1:11" x14ac:dyDescent="0.2">
      <c r="A70" s="35">
        <f t="shared" si="16"/>
        <v>48</v>
      </c>
      <c r="B70" s="17" t="s">
        <v>35</v>
      </c>
      <c r="C70" s="18" t="s">
        <v>96</v>
      </c>
      <c r="D70" s="22" t="s">
        <v>121</v>
      </c>
      <c r="E70" s="18" t="s">
        <v>123</v>
      </c>
      <c r="F70" s="19">
        <v>191800</v>
      </c>
      <c r="G70" s="19">
        <v>229600</v>
      </c>
      <c r="H70" s="19">
        <v>299600</v>
      </c>
      <c r="I70" s="19">
        <v>0</v>
      </c>
      <c r="J70" s="19">
        <v>122000</v>
      </c>
      <c r="K70" s="20"/>
    </row>
    <row r="71" spans="1:11" ht="22.5" x14ac:dyDescent="0.2">
      <c r="A71" s="35">
        <f t="shared" si="16"/>
        <v>49</v>
      </c>
      <c r="B71" s="17" t="s">
        <v>36</v>
      </c>
      <c r="C71" s="26" t="s">
        <v>49</v>
      </c>
      <c r="D71" s="23" t="s">
        <v>117</v>
      </c>
      <c r="E71" s="18" t="s">
        <v>124</v>
      </c>
      <c r="F71" s="19">
        <v>2005000</v>
      </c>
      <c r="G71" s="19">
        <v>600000</v>
      </c>
      <c r="H71" s="19">
        <v>0</v>
      </c>
      <c r="I71" s="19">
        <v>0</v>
      </c>
      <c r="J71" s="19">
        <v>0</v>
      </c>
      <c r="K71" s="20">
        <v>2021</v>
      </c>
    </row>
    <row r="72" spans="1:11" x14ac:dyDescent="0.2">
      <c r="A72" s="35">
        <f t="shared" si="16"/>
        <v>50</v>
      </c>
      <c r="B72" s="17" t="s">
        <v>37</v>
      </c>
      <c r="C72" s="18" t="s">
        <v>97</v>
      </c>
      <c r="D72" s="23" t="s">
        <v>117</v>
      </c>
      <c r="E72" s="18" t="s">
        <v>124</v>
      </c>
      <c r="F72" s="19">
        <v>5000</v>
      </c>
      <c r="G72" s="19">
        <v>390000</v>
      </c>
      <c r="H72" s="19">
        <v>260000</v>
      </c>
      <c r="I72" s="19">
        <v>0</v>
      </c>
      <c r="J72" s="19">
        <v>65000</v>
      </c>
      <c r="K72" s="20"/>
    </row>
    <row r="73" spans="1:11" x14ac:dyDescent="0.2">
      <c r="A73" s="35">
        <f t="shared" si="16"/>
        <v>51</v>
      </c>
      <c r="B73" s="17" t="s">
        <v>38</v>
      </c>
      <c r="C73" s="18" t="s">
        <v>128</v>
      </c>
      <c r="D73" s="22" t="s">
        <v>121</v>
      </c>
      <c r="E73" s="18" t="s">
        <v>123</v>
      </c>
      <c r="F73" s="19">
        <v>71000</v>
      </c>
      <c r="G73" s="19">
        <v>0</v>
      </c>
      <c r="H73" s="19">
        <v>71000</v>
      </c>
      <c r="I73" s="19">
        <v>0</v>
      </c>
      <c r="J73" s="19">
        <v>0</v>
      </c>
      <c r="K73" s="20"/>
    </row>
    <row r="74" spans="1:11" x14ac:dyDescent="0.2">
      <c r="A74" s="29"/>
      <c r="B74" s="30"/>
      <c r="C74" s="31"/>
      <c r="D74" s="32"/>
      <c r="E74" s="31"/>
      <c r="F74" s="33"/>
      <c r="G74" s="33"/>
      <c r="H74" s="33"/>
      <c r="I74" s="33"/>
      <c r="J74" s="33"/>
      <c r="K74" s="34"/>
    </row>
    <row r="76" spans="1:11" x14ac:dyDescent="0.2">
      <c r="C76" s="27"/>
      <c r="D76" s="2"/>
      <c r="E76" s="1"/>
    </row>
    <row r="77" spans="1:11" x14ac:dyDescent="0.2">
      <c r="D77" s="2"/>
      <c r="E77" s="8"/>
    </row>
    <row r="78" spans="1:11" x14ac:dyDescent="0.2">
      <c r="D78" s="2"/>
      <c r="E78" s="8"/>
    </row>
    <row r="79" spans="1:11" x14ac:dyDescent="0.2">
      <c r="D79" s="2"/>
      <c r="E79" s="8"/>
    </row>
    <row r="80" spans="1:11" x14ac:dyDescent="0.2">
      <c r="A80" s="28"/>
      <c r="D80" s="2"/>
      <c r="E80" s="8"/>
    </row>
    <row r="81" spans="1:5" x14ac:dyDescent="0.2">
      <c r="A81" s="28"/>
      <c r="D81" s="2"/>
      <c r="E81" s="8"/>
    </row>
    <row r="82" spans="1:5" ht="11.25" customHeight="1" x14ac:dyDescent="0.2">
      <c r="A82" s="61"/>
      <c r="B82" s="61"/>
      <c r="D82" s="2"/>
      <c r="E82" s="8"/>
    </row>
    <row r="83" spans="1:5" x14ac:dyDescent="0.2">
      <c r="A83" s="61"/>
      <c r="B83" s="61"/>
    </row>
  </sheetData>
  <mergeCells count="15">
    <mergeCell ref="A43:C43"/>
    <mergeCell ref="A51:C51"/>
    <mergeCell ref="A62:C62"/>
    <mergeCell ref="D7:E7"/>
    <mergeCell ref="A82:B83"/>
    <mergeCell ref="A21:C21"/>
    <mergeCell ref="A23:C23"/>
    <mergeCell ref="A25:C25"/>
    <mergeCell ref="A37:C37"/>
    <mergeCell ref="A40:C40"/>
    <mergeCell ref="G1:K1"/>
    <mergeCell ref="F6:J6"/>
    <mergeCell ref="A8:C8"/>
    <mergeCell ref="A4:J4"/>
    <mergeCell ref="A17:C17"/>
  </mergeCells>
  <pageMargins left="0.31496062992125984" right="0.31496062992125984" top="0.35433070866141736" bottom="0.55118110236220474" header="0.31496062992125984" footer="0.31496062992125984"/>
  <pageSetup paperSize="9" scale="64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FMzinp1_270819_PP</dc:title>
  <dc:creator/>
  <cp:keywords>1. pielikums informatīvajam ziņojumam "Par neatkarīgo institūciju prioritārajiem pasākumiem 2020., 2021. un 2022.gadam"</cp:keywords>
  <cp:lastModifiedBy>Krista Belija</cp:lastModifiedBy>
  <cp:lastPrinted>2019-08-23T11:48:06Z</cp:lastPrinted>
  <dcterms:created xsi:type="dcterms:W3CDTF">2016-07-26T10:37:07Z</dcterms:created>
  <dcterms:modified xsi:type="dcterms:W3CDTF">2019-09-06T06:40:23Z</dcterms:modified>
</cp:coreProperties>
</file>