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Budžeta_attīstības_nodaļa\BUDZETI\BUDZETS_2019\Prioritārie pasākumi\7_Informatīvais_ziņojums_neatkarīgās\"/>
    </mc:Choice>
  </mc:AlternateContent>
  <bookViews>
    <workbookView xWindow="0" yWindow="0" windowWidth="25200" windowHeight="11835"/>
  </bookViews>
  <sheets>
    <sheet name="Saraksts" sheetId="1" r:id="rId1"/>
  </sheets>
  <definedNames>
    <definedName name="_xlnm.Print_Titles" localSheetId="0">Saraksts!$7:$8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2" i="1" l="1"/>
  <c r="A43" i="1" s="1"/>
  <c r="A44" i="1" s="1"/>
  <c r="A45" i="1" s="1"/>
  <c r="A46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41" i="1"/>
  <c r="F29" i="1" l="1"/>
  <c r="G32" i="1" l="1"/>
  <c r="H32" i="1"/>
  <c r="I32" i="1"/>
  <c r="I9" i="1" s="1"/>
  <c r="J32" i="1"/>
  <c r="F32" i="1"/>
  <c r="G29" i="1" l="1"/>
  <c r="H29" i="1"/>
  <c r="I29" i="1"/>
  <c r="J29" i="1"/>
  <c r="G36" i="1" l="1"/>
  <c r="H36" i="1"/>
  <c r="I36" i="1"/>
  <c r="J36" i="1"/>
  <c r="F36" i="1"/>
  <c r="F40" i="1"/>
  <c r="F9" i="1" s="1"/>
  <c r="G40" i="1"/>
  <c r="G9" i="1" s="1"/>
  <c r="H40" i="1"/>
  <c r="H9" i="1" s="1"/>
  <c r="I40" i="1"/>
  <c r="J40" i="1"/>
  <c r="J9" i="1" s="1"/>
  <c r="G26" i="1"/>
  <c r="H26" i="1"/>
  <c r="I26" i="1"/>
  <c r="I13" i="1" s="1"/>
  <c r="F26" i="1"/>
  <c r="J21" i="1"/>
  <c r="J13" i="1" s="1"/>
  <c r="G21" i="1"/>
  <c r="H21" i="1"/>
  <c r="F21" i="1"/>
  <c r="F13" i="1" s="1"/>
  <c r="H13" i="1" l="1"/>
  <c r="G13" i="1"/>
  <c r="J10" i="1"/>
  <c r="I10" i="1"/>
  <c r="G10" i="1"/>
  <c r="H10" i="1"/>
  <c r="F10" i="1"/>
  <c r="J47" i="1" l="1"/>
  <c r="I47" i="1"/>
  <c r="H47" i="1"/>
  <c r="G47" i="1"/>
  <c r="F47" i="1"/>
  <c r="J34" i="1"/>
  <c r="I34" i="1"/>
  <c r="H34" i="1"/>
  <c r="G34" i="1"/>
  <c r="F34" i="1"/>
</calcChain>
</file>

<file path=xl/sharedStrings.xml><?xml version="1.0" encoding="utf-8"?>
<sst xmlns="http://schemas.openxmlformats.org/spreadsheetml/2006/main" count="232" uniqueCount="131">
  <si>
    <t>N.p.k.</t>
  </si>
  <si>
    <t>Budžeta programmas (apakšprogrammas) kods un nosaukums</t>
  </si>
  <si>
    <t>2019.gads</t>
  </si>
  <si>
    <t>32.Prokuratūra kopā:</t>
  </si>
  <si>
    <t>47.Radio un televīzija kopā:</t>
  </si>
  <si>
    <t>30.Satversmes tiesa kopā:</t>
  </si>
  <si>
    <t>Neatkarīgo institūciju iesniegtie pieprasījumi prioritārajiem pasākumiem</t>
  </si>
  <si>
    <t>Prioritāra pasākuma kods</t>
  </si>
  <si>
    <t>Prioritāra pasākuma nosaukums</t>
  </si>
  <si>
    <t>2020.gads</t>
  </si>
  <si>
    <t>turpmākā laikposmā līdz pasākuma pabeigšanai 
(ja tas ir terminēts)</t>
  </si>
  <si>
    <t>turpmāk katru gadu
(ja pasākums nav terminēts)</t>
  </si>
  <si>
    <t>Pasākuma pabeigšanas gads
(ja tas ir terminēts)</t>
  </si>
  <si>
    <t>Kopā (visi prioritārie pasākumi):</t>
  </si>
  <si>
    <t>05_01_P_N</t>
  </si>
  <si>
    <t>01.00.00</t>
  </si>
  <si>
    <t>Tiesībsarga birojs</t>
  </si>
  <si>
    <t>05. Tiesībsarga birojs kopā:</t>
  </si>
  <si>
    <t>19_01_P_N</t>
  </si>
  <si>
    <t>Kopā:</t>
  </si>
  <si>
    <t>19_02_P_N</t>
  </si>
  <si>
    <t>19_03_P_N</t>
  </si>
  <si>
    <t>19_04_P_N</t>
  </si>
  <si>
    <t>19_05_P_N</t>
  </si>
  <si>
    <t>19_06_P_N</t>
  </si>
  <si>
    <t>19_07_P_N</t>
  </si>
  <si>
    <t>Tiesu iestāžu Madonā centralizācija</t>
  </si>
  <si>
    <t>03.01.00</t>
  </si>
  <si>
    <t>Tiesu administrēšana</t>
  </si>
  <si>
    <t>03.02.00</t>
  </si>
  <si>
    <t>Apgabaltiesas un rajonu (pilsētu) tiesas</t>
  </si>
  <si>
    <t>Tiesa</t>
  </si>
  <si>
    <t>24. Valsts kontrole kopā:</t>
  </si>
  <si>
    <t>24_01_P_N</t>
  </si>
  <si>
    <t>Valsts kontrole</t>
  </si>
  <si>
    <t>30_02_P_N</t>
  </si>
  <si>
    <t>30_03_P_N</t>
  </si>
  <si>
    <t>30_04_P_N</t>
  </si>
  <si>
    <t>32_01_P_N</t>
  </si>
  <si>
    <t>32_02_P_N</t>
  </si>
  <si>
    <t>32_03_P_N</t>
  </si>
  <si>
    <t>32_04_P_N</t>
  </si>
  <si>
    <t>32_05_P_N</t>
  </si>
  <si>
    <t>32_06_P_N</t>
  </si>
  <si>
    <t xml:space="preserve">Materiāltehniskais nodrošinājums Prokuratūrai noteikto funkciju izpildei </t>
  </si>
  <si>
    <t>Prokuratūras iestāžu uzturēšana</t>
  </si>
  <si>
    <t>47_01_P_N</t>
  </si>
  <si>
    <t>47_02_P_N</t>
  </si>
  <si>
    <t>47_03_P_N</t>
  </si>
  <si>
    <t>47_04_P_N</t>
  </si>
  <si>
    <t>47_05_P_N</t>
  </si>
  <si>
    <t>47_06_P_N</t>
  </si>
  <si>
    <t>47_07_P_N</t>
  </si>
  <si>
    <t>47_08_P_N</t>
  </si>
  <si>
    <t>47_09_P_N</t>
  </si>
  <si>
    <t>47_10_P_N</t>
  </si>
  <si>
    <t>47_11_P_N</t>
  </si>
  <si>
    <t>47_12_P_N</t>
  </si>
  <si>
    <t>47_13_P_N</t>
  </si>
  <si>
    <t>47_14_P_N</t>
  </si>
  <si>
    <t>LTV atalgojuma konkurētspējas atpalicības mazināšana</t>
  </si>
  <si>
    <t xml:space="preserve">Satura veidošana un programmu attīstība komerciālajos elektroniskajos plašsaziņas līdzekļos </t>
  </si>
  <si>
    <t>02.00.00</t>
  </si>
  <si>
    <t>Latvijas Radio programmu veidošana un izplatīšana</t>
  </si>
  <si>
    <t>Latvijas Televīzijas programmu veidošana un izplatīšana</t>
  </si>
  <si>
    <t>Nozares vadība</t>
  </si>
  <si>
    <t>04.00.00</t>
  </si>
  <si>
    <t>Komerciālās televīzijas un radio</t>
  </si>
  <si>
    <t>2020</t>
  </si>
  <si>
    <t>2021.gads</t>
  </si>
  <si>
    <t>Fizisko personu datu aizsardzība</t>
  </si>
  <si>
    <t>05_02_P_N</t>
  </si>
  <si>
    <t>Vides pieejamības risinājums</t>
  </si>
  <si>
    <t>19. Tieslietu ministrija (Zemesgrāmatu nodaļu, rajonu (pilsētu) tiesas, apgabaltiesas) - kopā:</t>
  </si>
  <si>
    <t>19_08_P_N</t>
  </si>
  <si>
    <t>Apsardzes nodrošināšana valsts noslēpuma objektos</t>
  </si>
  <si>
    <t>Operatīvās darbības rezultātā no elektronisko sakaru komersantiem iegūtās informācijas aizsardzības nodrošināšana</t>
  </si>
  <si>
    <t>Rīgas pilsētas Pārdaugavas tiesas daļēja pārvietošana</t>
  </si>
  <si>
    <t>Zemgales rajona tiesas Tukumā nodrošināšana ar papildus telpām</t>
  </si>
  <si>
    <t>Kurzemes rajona tiesas Ventspilī izvietošana vienā adresē</t>
  </si>
  <si>
    <t>Tiesu iestāžu Jēkabpilī centralizācija</t>
  </si>
  <si>
    <t>Mākoņpakalpojumu licenču atjaunošana un uzturēšana</t>
  </si>
  <si>
    <t>19_09_P_N</t>
  </si>
  <si>
    <t>19_10_P_N</t>
  </si>
  <si>
    <t>19_11_P_N</t>
  </si>
  <si>
    <t>Drošības sistēmu ieviešana tiesās</t>
  </si>
  <si>
    <t>Videokonferenču iekārtu ieviešana tiesās lietas izskatīšanas termiņa samazināšanai</t>
  </si>
  <si>
    <t xml:space="preserve">Nekustamā īpašuma valsts kadastra un Valsts vienotās datorizētās zemesgrāmatas vienotas sistēmas izveide </t>
  </si>
  <si>
    <t>2028</t>
  </si>
  <si>
    <t>2021</t>
  </si>
  <si>
    <t>2024</t>
  </si>
  <si>
    <t>Valsts kontroles (VK) kapacitātes stiprināšana publiskā sektora revīziju attīstībai</t>
  </si>
  <si>
    <t>Telpu remontdarbi un aprīkojuma iegāde</t>
  </si>
  <si>
    <t>Satversmes tiesas darbības nodrošināšanai nepieciešamo pakalpojumu sadārdzinājums</t>
  </si>
  <si>
    <t>Satversmes tiesas administratīvā bloka stiprināšana</t>
  </si>
  <si>
    <t xml:space="preserve">Prokuratūras nomātā nekustamā īpašuma Ģimnāzijas ielā 11, Daugavpilī nomas maksas paaugstinājums </t>
  </si>
  <si>
    <t xml:space="preserve">Prokuratūras informācijas tehnoloģiju infrastruktūras uzturēšana un nepieciešamā drošības līmeņa nodrošināšana </t>
  </si>
  <si>
    <t xml:space="preserve">Prokuratūras drošības sistēmu un to tehnisko risinājumu atjaunošana Nacionālās drošības koncepcijā izvirzīto Latvijas prioritāšu īstenošanas veicināšanai un normatīvo aktu prasību drošības jautājumos ievērošanai </t>
  </si>
  <si>
    <t xml:space="preserve">Prokuratūras struktūrvienības darba telpu aprīkošana ēkā Cēsu ielā 28, Limbažos, noteikto funkciju izpildei </t>
  </si>
  <si>
    <t>Noziedzīgi iegūtu līdzekļu legalizēšanas un terorisma finansēšanas risku mazināšana</t>
  </si>
  <si>
    <t>Noziedzīgi iegūtu līdzekļu legalizācijas novēršana</t>
  </si>
  <si>
    <t>Programmu izlaides kompleksa (PIK) nomaiņa, nodrošinot LTV apraidi HD formātā</t>
  </si>
  <si>
    <t>Latvijas Radio drošības pasākumu īstenošana, apsardzes nodrošināšana un IT infrastruktūras atjaunošana</t>
  </si>
  <si>
    <t>LSM.LV programmēšanas kapacitātes un informatīvās telpas stiprināšana</t>
  </si>
  <si>
    <t xml:space="preserve">Radioteātra jauniestudējumi ar multimedialitāti </t>
  </si>
  <si>
    <t>Studiju režiju atjaunošana vienotas aparatūras kompleksa, kas apkalpos vairākus studiju paviljonus izveides otrā un trešā kārta, nodrošinot LTV režiju pārēju uz HD (high definition) apraides formātu</t>
  </si>
  <si>
    <t>Satura veidošana  komerciālajos elektroniskajos plašsaziņas līdzekļos saistībā ar 2019.gada Eiropas Parlamenta vēlēšanām un 2021.gada republikas pilsētu domes un novadu domes vēlēšanām</t>
  </si>
  <si>
    <t>Sabiedriskā pasūtījuma oriģinālsatura veidošana sociālo mediju platformās</t>
  </si>
  <si>
    <t>Informatīvi analītisko spēju stiprināšana, radošās kapacitātes paaugstināšana un motivācijas sistēmas ieviešana</t>
  </si>
  <si>
    <t>Atlīdzības izlīdzināšana Nacionālās elektronisko plašsaziņas līdzekļu padomes locekļiem</t>
  </si>
  <si>
    <t>Satura veidošana un pieejamības nodrošināšna komerciālajos elektroniskajos plašsaziņas līdzekļos personām ar invaliditāti</t>
  </si>
  <si>
    <t>Kompensācijas maksājums LTV iziešanai no reklāmas tirgus</t>
  </si>
  <si>
    <t>Latvijas Radio iziešana no reklāmas tirgus</t>
  </si>
  <si>
    <t>x</t>
  </si>
  <si>
    <t>19. Tieslietu ministrija (Satversmes aizsardzības birojs) - kopā:</t>
  </si>
  <si>
    <t>19. Tieslietu ministrija (Datu valsts inspekcija) - kopā:</t>
  </si>
  <si>
    <t>19_01_P_SAB</t>
  </si>
  <si>
    <t>Satversmes aizsardzības biroja darbības nodrošināšana (klasificēta informācija)</t>
  </si>
  <si>
    <t>Satversmes aizsardzība</t>
  </si>
  <si>
    <t>43.00.00</t>
  </si>
  <si>
    <t>19_01_P_DVI</t>
  </si>
  <si>
    <t>Vispārīgās datu aizsardzības regulas piemērošana un tās noteikto funkciju nodrošināšana</t>
  </si>
  <si>
    <t>09.02.00</t>
  </si>
  <si>
    <t>19_02_P_SAB</t>
  </si>
  <si>
    <t>Totalitārisma seku dokumentēšanas centra rīcībā esošo Valsts drošības komitejas dokumentu digitalizācija</t>
  </si>
  <si>
    <t>2019</t>
  </si>
  <si>
    <r>
      <t xml:space="preserve">Papildu nepieciešamais finansējums, </t>
    </r>
    <r>
      <rPr>
        <i/>
        <sz val="8"/>
        <color theme="1"/>
        <rFont val="Arial"/>
        <family val="2"/>
        <charset val="186"/>
      </rPr>
      <t>euro</t>
    </r>
  </si>
  <si>
    <t>Ministrs</t>
  </si>
  <si>
    <t>J.Reirs</t>
  </si>
  <si>
    <t>Diāna Mirovščikova, 67095676
diana.mirovscikova@fm.gov.lv</t>
  </si>
  <si>
    <t>1. pielikums informatīvajam ziņojumam "Par neatkarīgo institūciju prioritārajiem pasākumiem 2019., 2020. un 2021.gadam"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</si>
</sst>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Times New Roman"/>
      <family val="2"/>
      <charset val="186"/>
    </font>
    <font>
      <sz val="8"/>
      <color theme="1"/>
      <name val="Arial"/>
      <family val="2"/>
      <charset val="186"/>
    </font>
    <font>
      <i/>
      <sz val="8"/>
      <color theme="1"/>
      <name val="Arial"/>
      <family val="2"/>
      <charset val="186"/>
    </font>
    <font>
      <sz val="8"/>
      <color indexed="8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9" fillId="0" borderId="0"/>
  </cellStyleXfs>
  <cellXfs count="7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5" fillId="2" borderId="1" xfId="0" applyNumberFormat="1" applyFont="1" applyFill="1" applyBorder="1"/>
    <xf numFmtId="3" fontId="5" fillId="3" borderId="1" xfId="0" applyNumberFormat="1" applyFont="1" applyFill="1" applyBorder="1"/>
    <xf numFmtId="3" fontId="1" fillId="0" borderId="1" xfId="0" applyNumberFormat="1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horizontal="right" vertical="center" wrapText="1"/>
    </xf>
    <xf numFmtId="3" fontId="1" fillId="0" borderId="1" xfId="0" applyNumberFormat="1" applyFont="1" applyBorder="1"/>
    <xf numFmtId="0" fontId="1" fillId="4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3" fontId="8" fillId="0" borderId="1" xfId="0" applyNumberFormat="1" applyFont="1" applyFill="1" applyBorder="1" applyAlignment="1">
      <alignment horizontal="right" vertical="center" wrapText="1"/>
    </xf>
    <xf numFmtId="3" fontId="1" fillId="5" borderId="1" xfId="0" applyNumberFormat="1" applyFont="1" applyFill="1" applyBorder="1"/>
    <xf numFmtId="0" fontId="1" fillId="0" borderId="1" xfId="0" applyFont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Fill="1"/>
    <xf numFmtId="0" fontId="5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/>
    </xf>
    <xf numFmtId="3" fontId="1" fillId="0" borderId="1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3" fontId="1" fillId="0" borderId="0" xfId="0" applyNumberFormat="1" applyFont="1" applyBorder="1" applyAlignment="1">
      <alignment vertical="center"/>
    </xf>
    <xf numFmtId="3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</cellXfs>
  <cellStyles count="4">
    <cellStyle name="Normal" xfId="0" builtinId="0"/>
    <cellStyle name="Normal 2" xfId="1"/>
    <cellStyle name="Normal 2 2" xfId="2"/>
    <cellStyle name="Parasts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5"/>
  <sheetViews>
    <sheetView tabSelected="1" topLeftCell="A7" zoomScale="90" zoomScaleNormal="90" workbookViewId="0">
      <selection activeCell="A74" sqref="A74"/>
    </sheetView>
  </sheetViews>
  <sheetFormatPr defaultRowHeight="11.25" x14ac:dyDescent="0.2"/>
  <cols>
    <col min="1" max="1" width="9" style="5"/>
    <col min="2" max="2" width="11.625" style="5" customWidth="1"/>
    <col min="3" max="3" width="77.75" style="8" customWidth="1"/>
    <col min="4" max="4" width="10" style="3" customWidth="1"/>
    <col min="5" max="5" width="31" style="6" customWidth="1"/>
    <col min="6" max="8" width="10" style="1" customWidth="1"/>
    <col min="9" max="9" width="9" style="1"/>
    <col min="10" max="10" width="9" style="1" customWidth="1"/>
    <col min="11" max="16384" width="9" style="1"/>
  </cols>
  <sheetData>
    <row r="1" spans="1:11" ht="28.5" customHeight="1" x14ac:dyDescent="0.2">
      <c r="F1" s="57" t="s">
        <v>130</v>
      </c>
      <c r="G1" s="57"/>
      <c r="H1" s="57"/>
      <c r="I1" s="57"/>
      <c r="J1" s="57"/>
      <c r="K1" s="57"/>
    </row>
    <row r="4" spans="1:11" ht="15" x14ac:dyDescent="0.2">
      <c r="A4" s="58" t="s">
        <v>6</v>
      </c>
      <c r="B4" s="58"/>
      <c r="C4" s="58"/>
      <c r="D4" s="58"/>
      <c r="E4" s="58"/>
      <c r="F4" s="58"/>
      <c r="G4" s="58"/>
      <c r="H4" s="58"/>
    </row>
    <row r="5" spans="1:11" ht="15" x14ac:dyDescent="0.2">
      <c r="A5" s="10"/>
      <c r="B5" s="10"/>
      <c r="C5" s="10"/>
      <c r="D5" s="10"/>
      <c r="E5" s="10"/>
      <c r="F5" s="10"/>
      <c r="G5" s="10"/>
      <c r="H5" s="10"/>
    </row>
    <row r="7" spans="1:11" x14ac:dyDescent="0.2">
      <c r="F7" s="62" t="s">
        <v>126</v>
      </c>
      <c r="G7" s="62"/>
      <c r="H7" s="62"/>
      <c r="I7" s="62"/>
      <c r="J7" s="62"/>
    </row>
    <row r="8" spans="1:11" ht="78.75" x14ac:dyDescent="0.2">
      <c r="A8" s="15" t="s">
        <v>0</v>
      </c>
      <c r="B8" s="15" t="s">
        <v>7</v>
      </c>
      <c r="C8" s="15" t="s">
        <v>8</v>
      </c>
      <c r="D8" s="66" t="s">
        <v>1</v>
      </c>
      <c r="E8" s="67"/>
      <c r="F8" s="23" t="s">
        <v>2</v>
      </c>
      <c r="G8" s="23" t="s">
        <v>9</v>
      </c>
      <c r="H8" s="23" t="s">
        <v>69</v>
      </c>
      <c r="I8" s="17" t="s">
        <v>10</v>
      </c>
      <c r="J8" s="17" t="s">
        <v>11</v>
      </c>
      <c r="K8" s="18" t="s">
        <v>12</v>
      </c>
    </row>
    <row r="9" spans="1:11" x14ac:dyDescent="0.2">
      <c r="A9" s="59" t="s">
        <v>13</v>
      </c>
      <c r="B9" s="60"/>
      <c r="C9" s="60"/>
      <c r="D9" s="60"/>
      <c r="E9" s="61"/>
      <c r="F9" s="12">
        <f>F10+F13+F34+F36+F40+F47+F29+F32</f>
        <v>11825581</v>
      </c>
      <c r="G9" s="12">
        <f t="shared" ref="G9:J9" si="0">G10+G13+G34+G36+G40+G47+G29+G32</f>
        <v>16155992</v>
      </c>
      <c r="H9" s="12">
        <f t="shared" si="0"/>
        <v>23559286</v>
      </c>
      <c r="I9" s="12">
        <f t="shared" si="0"/>
        <v>3038580</v>
      </c>
      <c r="J9" s="12">
        <f t="shared" si="0"/>
        <v>21281895</v>
      </c>
      <c r="K9" s="20"/>
    </row>
    <row r="10" spans="1:11" x14ac:dyDescent="0.2">
      <c r="A10" s="63" t="s">
        <v>17</v>
      </c>
      <c r="B10" s="64"/>
      <c r="C10" s="64"/>
      <c r="D10" s="64"/>
      <c r="E10" s="65"/>
      <c r="F10" s="13">
        <f>F11+F12</f>
        <v>37103</v>
      </c>
      <c r="G10" s="13">
        <f t="shared" ref="G10:H10" si="1">G11+G12</f>
        <v>9003</v>
      </c>
      <c r="H10" s="13">
        <f t="shared" si="1"/>
        <v>9003</v>
      </c>
      <c r="I10" s="13">
        <f>I11+I12</f>
        <v>0</v>
      </c>
      <c r="J10" s="13">
        <f>J11+J12</f>
        <v>9003</v>
      </c>
      <c r="K10" s="13"/>
    </row>
    <row r="11" spans="1:11" x14ac:dyDescent="0.2">
      <c r="A11" s="2">
        <v>1</v>
      </c>
      <c r="B11" s="11" t="s">
        <v>14</v>
      </c>
      <c r="C11" s="9" t="s">
        <v>70</v>
      </c>
      <c r="D11" s="4" t="s">
        <v>15</v>
      </c>
      <c r="E11" s="7" t="s">
        <v>16</v>
      </c>
      <c r="F11" s="14">
        <v>9003</v>
      </c>
      <c r="G11" s="14">
        <v>9003</v>
      </c>
      <c r="H11" s="14">
        <v>9003</v>
      </c>
      <c r="I11" s="19"/>
      <c r="J11" s="14">
        <v>9003</v>
      </c>
      <c r="K11" s="32" t="s">
        <v>113</v>
      </c>
    </row>
    <row r="12" spans="1:11" x14ac:dyDescent="0.2">
      <c r="A12" s="24">
        <v>2</v>
      </c>
      <c r="B12" s="25" t="s">
        <v>71</v>
      </c>
      <c r="C12" s="9" t="s">
        <v>72</v>
      </c>
      <c r="D12" s="4" t="s">
        <v>15</v>
      </c>
      <c r="E12" s="7" t="s">
        <v>16</v>
      </c>
      <c r="F12" s="14">
        <v>28100</v>
      </c>
      <c r="G12" s="14">
        <v>0</v>
      </c>
      <c r="H12" s="14">
        <v>0</v>
      </c>
      <c r="I12" s="19"/>
      <c r="J12" s="31"/>
      <c r="K12" s="32">
        <v>2019</v>
      </c>
    </row>
    <row r="13" spans="1:11" x14ac:dyDescent="0.2">
      <c r="A13" s="63" t="s">
        <v>73</v>
      </c>
      <c r="B13" s="64"/>
      <c r="C13" s="64"/>
      <c r="D13" s="64"/>
      <c r="E13" s="65"/>
      <c r="F13" s="13">
        <f>F14+F15+F16+F17+F18+F19+F20+F21+F24+F25+F26</f>
        <v>3468319</v>
      </c>
      <c r="G13" s="13">
        <f t="shared" ref="G13:J13" si="2">G14+G15+G16+G17+G18+G19+G20+G21+G24+G25+G26</f>
        <v>2973048</v>
      </c>
      <c r="H13" s="13">
        <f t="shared" si="2"/>
        <v>2875377</v>
      </c>
      <c r="I13" s="13">
        <f t="shared" si="2"/>
        <v>2979500</v>
      </c>
      <c r="J13" s="13">
        <f t="shared" si="2"/>
        <v>1985126</v>
      </c>
      <c r="K13" s="33"/>
    </row>
    <row r="14" spans="1:11" ht="11.25" customHeight="1" x14ac:dyDescent="0.2">
      <c r="A14" s="2">
        <v>3</v>
      </c>
      <c r="B14" s="25" t="s">
        <v>18</v>
      </c>
      <c r="C14" s="9" t="s">
        <v>75</v>
      </c>
      <c r="D14" s="27" t="s">
        <v>29</v>
      </c>
      <c r="E14" s="7" t="s">
        <v>30</v>
      </c>
      <c r="F14" s="14">
        <v>230413</v>
      </c>
      <c r="G14" s="14">
        <v>230413</v>
      </c>
      <c r="H14" s="14">
        <v>230413</v>
      </c>
      <c r="I14" s="14"/>
      <c r="J14" s="14">
        <v>230413</v>
      </c>
      <c r="K14" s="32" t="s">
        <v>113</v>
      </c>
    </row>
    <row r="15" spans="1:11" ht="12" customHeight="1" x14ac:dyDescent="0.2">
      <c r="A15" s="2">
        <v>4</v>
      </c>
      <c r="B15" s="25" t="s">
        <v>20</v>
      </c>
      <c r="C15" s="9" t="s">
        <v>76</v>
      </c>
      <c r="D15" s="27" t="s">
        <v>29</v>
      </c>
      <c r="E15" s="7" t="s">
        <v>30</v>
      </c>
      <c r="F15" s="14">
        <v>959522</v>
      </c>
      <c r="G15" s="14">
        <v>680772</v>
      </c>
      <c r="H15" s="14">
        <v>680772</v>
      </c>
      <c r="I15" s="14"/>
      <c r="J15" s="14">
        <v>680772</v>
      </c>
      <c r="K15" s="32" t="s">
        <v>113</v>
      </c>
    </row>
    <row r="16" spans="1:11" x14ac:dyDescent="0.2">
      <c r="A16" s="2">
        <v>5</v>
      </c>
      <c r="B16" s="25" t="s">
        <v>21</v>
      </c>
      <c r="C16" s="9" t="s">
        <v>26</v>
      </c>
      <c r="D16" s="27" t="s">
        <v>29</v>
      </c>
      <c r="E16" s="7" t="s">
        <v>30</v>
      </c>
      <c r="F16" s="14">
        <v>164266</v>
      </c>
      <c r="G16" s="14">
        <v>164266</v>
      </c>
      <c r="H16" s="14">
        <v>164266</v>
      </c>
      <c r="I16" s="14"/>
      <c r="J16" s="14">
        <v>164266</v>
      </c>
      <c r="K16" s="32" t="s">
        <v>113</v>
      </c>
    </row>
    <row r="17" spans="1:11" x14ac:dyDescent="0.2">
      <c r="A17" s="2">
        <v>6</v>
      </c>
      <c r="B17" s="25" t="s">
        <v>22</v>
      </c>
      <c r="C17" s="9" t="s">
        <v>77</v>
      </c>
      <c r="D17" s="27" t="s">
        <v>29</v>
      </c>
      <c r="E17" s="7" t="s">
        <v>30</v>
      </c>
      <c r="F17" s="14">
        <v>149311</v>
      </c>
      <c r="G17" s="14">
        <v>149311</v>
      </c>
      <c r="H17" s="14">
        <v>149311</v>
      </c>
      <c r="I17" s="14"/>
      <c r="J17" s="14">
        <v>149311</v>
      </c>
      <c r="K17" s="32" t="s">
        <v>113</v>
      </c>
    </row>
    <row r="18" spans="1:11" ht="12" customHeight="1" x14ac:dyDescent="0.2">
      <c r="A18" s="2">
        <v>7</v>
      </c>
      <c r="B18" s="25" t="s">
        <v>23</v>
      </c>
      <c r="C18" s="9" t="s">
        <v>78</v>
      </c>
      <c r="D18" s="27" t="s">
        <v>29</v>
      </c>
      <c r="E18" s="7" t="s">
        <v>30</v>
      </c>
      <c r="F18" s="14">
        <v>179222</v>
      </c>
      <c r="G18" s="14">
        <v>130393</v>
      </c>
      <c r="H18" s="14">
        <v>130393</v>
      </c>
      <c r="I18" s="14"/>
      <c r="J18" s="14">
        <v>130393</v>
      </c>
      <c r="K18" s="32" t="s">
        <v>113</v>
      </c>
    </row>
    <row r="19" spans="1:11" x14ac:dyDescent="0.2">
      <c r="A19" s="2">
        <v>8</v>
      </c>
      <c r="B19" s="25" t="s">
        <v>24</v>
      </c>
      <c r="C19" s="9" t="s">
        <v>79</v>
      </c>
      <c r="D19" s="27" t="s">
        <v>29</v>
      </c>
      <c r="E19" s="7" t="s">
        <v>30</v>
      </c>
      <c r="F19" s="14">
        <v>160143</v>
      </c>
      <c r="G19" s="14">
        <v>134849</v>
      </c>
      <c r="H19" s="14">
        <v>134849</v>
      </c>
      <c r="I19" s="14"/>
      <c r="J19" s="14">
        <v>134849</v>
      </c>
      <c r="K19" s="32" t="s">
        <v>113</v>
      </c>
    </row>
    <row r="20" spans="1:11" x14ac:dyDescent="0.2">
      <c r="A20" s="2">
        <v>9</v>
      </c>
      <c r="B20" s="25" t="s">
        <v>25</v>
      </c>
      <c r="C20" s="9" t="s">
        <v>80</v>
      </c>
      <c r="D20" s="27" t="s">
        <v>29</v>
      </c>
      <c r="E20" s="7" t="s">
        <v>30</v>
      </c>
      <c r="F20" s="14">
        <v>194590</v>
      </c>
      <c r="G20" s="14">
        <v>225420</v>
      </c>
      <c r="H20" s="14">
        <v>225420</v>
      </c>
      <c r="I20" s="14"/>
      <c r="J20" s="14">
        <v>225420</v>
      </c>
      <c r="K20" s="32" t="s">
        <v>113</v>
      </c>
    </row>
    <row r="21" spans="1:11" ht="13.5" customHeight="1" x14ac:dyDescent="0.2">
      <c r="A21" s="2">
        <v>10</v>
      </c>
      <c r="B21" s="25" t="s">
        <v>74</v>
      </c>
      <c r="C21" s="9" t="s">
        <v>81</v>
      </c>
      <c r="D21" s="26"/>
      <c r="E21" s="21" t="s">
        <v>19</v>
      </c>
      <c r="F21" s="14">
        <f>F22+F23</f>
        <v>269702</v>
      </c>
      <c r="G21" s="14">
        <f t="shared" ref="G21:H21" si="3">G22+G23</f>
        <v>269702</v>
      </c>
      <c r="H21" s="14">
        <f t="shared" si="3"/>
        <v>269702</v>
      </c>
      <c r="I21" s="14"/>
      <c r="J21" s="14">
        <f>J22+J23</f>
        <v>269702</v>
      </c>
      <c r="K21" s="32" t="s">
        <v>113</v>
      </c>
    </row>
    <row r="22" spans="1:11" ht="13.5" customHeight="1" x14ac:dyDescent="0.2">
      <c r="A22" s="2"/>
      <c r="B22" s="2"/>
      <c r="C22" s="2"/>
      <c r="D22" s="27" t="s">
        <v>27</v>
      </c>
      <c r="E22" s="7" t="s">
        <v>28</v>
      </c>
      <c r="F22" s="14">
        <v>25657</v>
      </c>
      <c r="G22" s="14">
        <v>25657</v>
      </c>
      <c r="H22" s="14">
        <v>25657</v>
      </c>
      <c r="I22" s="14"/>
      <c r="J22" s="14">
        <v>25657</v>
      </c>
      <c r="K22" s="32" t="s">
        <v>113</v>
      </c>
    </row>
    <row r="23" spans="1:11" ht="13.5" customHeight="1" x14ac:dyDescent="0.2">
      <c r="A23" s="2"/>
      <c r="B23" s="2"/>
      <c r="C23" s="2"/>
      <c r="D23" s="27" t="s">
        <v>29</v>
      </c>
      <c r="E23" s="7" t="s">
        <v>30</v>
      </c>
      <c r="F23" s="14">
        <v>244045</v>
      </c>
      <c r="G23" s="14">
        <v>244045</v>
      </c>
      <c r="H23" s="14">
        <v>244045</v>
      </c>
      <c r="I23" s="14"/>
      <c r="J23" s="14">
        <v>244045</v>
      </c>
      <c r="K23" s="32" t="s">
        <v>113</v>
      </c>
    </row>
    <row r="24" spans="1:11" ht="13.5" customHeight="1" x14ac:dyDescent="0.2">
      <c r="A24" s="2">
        <v>11</v>
      </c>
      <c r="B24" s="25" t="s">
        <v>82</v>
      </c>
      <c r="C24" s="28" t="s">
        <v>85</v>
      </c>
      <c r="D24" s="27" t="s">
        <v>29</v>
      </c>
      <c r="E24" s="7" t="s">
        <v>30</v>
      </c>
      <c r="F24" s="14">
        <v>399300</v>
      </c>
      <c r="G24" s="14">
        <v>396800</v>
      </c>
      <c r="H24" s="14">
        <v>398750</v>
      </c>
      <c r="I24" s="14">
        <v>2889500</v>
      </c>
      <c r="J24" s="14"/>
      <c r="K24" s="34" t="s">
        <v>88</v>
      </c>
    </row>
    <row r="25" spans="1:11" x14ac:dyDescent="0.2">
      <c r="A25" s="2">
        <v>12</v>
      </c>
      <c r="B25" s="25" t="s">
        <v>83</v>
      </c>
      <c r="C25" s="28" t="s">
        <v>86</v>
      </c>
      <c r="D25" s="27" t="s">
        <v>29</v>
      </c>
      <c r="E25" s="7" t="s">
        <v>30</v>
      </c>
      <c r="F25" s="14">
        <v>433040</v>
      </c>
      <c r="G25" s="14">
        <v>433040</v>
      </c>
      <c r="H25" s="14">
        <v>433040</v>
      </c>
      <c r="I25" s="14"/>
      <c r="J25" s="14"/>
      <c r="K25" s="34" t="s">
        <v>89</v>
      </c>
    </row>
    <row r="26" spans="1:11" x14ac:dyDescent="0.2">
      <c r="A26" s="2">
        <v>13</v>
      </c>
      <c r="B26" s="25" t="s">
        <v>84</v>
      </c>
      <c r="C26" s="28" t="s">
        <v>87</v>
      </c>
      <c r="D26" s="2"/>
      <c r="E26" s="21" t="s">
        <v>19</v>
      </c>
      <c r="F26" s="14">
        <f>F27+F28</f>
        <v>328810</v>
      </c>
      <c r="G26" s="14">
        <f t="shared" ref="G26:I26" si="4">G27+G28</f>
        <v>158082</v>
      </c>
      <c r="H26" s="14">
        <f t="shared" si="4"/>
        <v>58461</v>
      </c>
      <c r="I26" s="14">
        <f t="shared" si="4"/>
        <v>90000</v>
      </c>
      <c r="J26" s="14"/>
      <c r="K26" s="32" t="s">
        <v>113</v>
      </c>
    </row>
    <row r="27" spans="1:11" x14ac:dyDescent="0.2">
      <c r="A27" s="2"/>
      <c r="B27" s="2"/>
      <c r="C27" s="29"/>
      <c r="D27" s="27" t="s">
        <v>27</v>
      </c>
      <c r="E27" s="7" t="s">
        <v>28</v>
      </c>
      <c r="F27" s="14">
        <v>298810</v>
      </c>
      <c r="G27" s="14">
        <v>128082</v>
      </c>
      <c r="H27" s="14">
        <v>28461</v>
      </c>
      <c r="I27" s="14"/>
      <c r="J27" s="14"/>
      <c r="K27" s="34" t="s">
        <v>68</v>
      </c>
    </row>
    <row r="28" spans="1:11" x14ac:dyDescent="0.2">
      <c r="A28" s="2"/>
      <c r="B28" s="2"/>
      <c r="C28" s="29"/>
      <c r="D28" s="27" t="s">
        <v>29</v>
      </c>
      <c r="E28" s="7" t="s">
        <v>30</v>
      </c>
      <c r="F28" s="14">
        <v>30000</v>
      </c>
      <c r="G28" s="14">
        <v>30000</v>
      </c>
      <c r="H28" s="14">
        <v>30000</v>
      </c>
      <c r="I28" s="14">
        <v>90000</v>
      </c>
      <c r="J28" s="14"/>
      <c r="K28" s="34" t="s">
        <v>90</v>
      </c>
    </row>
    <row r="29" spans="1:11" x14ac:dyDescent="0.2">
      <c r="A29" s="63" t="s">
        <v>114</v>
      </c>
      <c r="B29" s="64"/>
      <c r="C29" s="64"/>
      <c r="D29" s="64"/>
      <c r="E29" s="65"/>
      <c r="F29" s="13">
        <f>F30+F31</f>
        <v>1298856</v>
      </c>
      <c r="G29" s="13">
        <f t="shared" ref="G29:J29" si="5">G30</f>
        <v>916068</v>
      </c>
      <c r="H29" s="13">
        <f t="shared" si="5"/>
        <v>897091</v>
      </c>
      <c r="I29" s="13">
        <f t="shared" si="5"/>
        <v>0</v>
      </c>
      <c r="J29" s="13">
        <f t="shared" si="5"/>
        <v>897091</v>
      </c>
      <c r="K29" s="33"/>
    </row>
    <row r="30" spans="1:11" s="36" customFormat="1" x14ac:dyDescent="0.2">
      <c r="A30" s="2">
        <v>14</v>
      </c>
      <c r="B30" s="37" t="s">
        <v>116</v>
      </c>
      <c r="C30" s="38" t="s">
        <v>117</v>
      </c>
      <c r="D30" s="39" t="s">
        <v>119</v>
      </c>
      <c r="E30" s="38" t="s">
        <v>118</v>
      </c>
      <c r="F30" s="40">
        <v>1263655</v>
      </c>
      <c r="G30" s="40">
        <v>916068</v>
      </c>
      <c r="H30" s="40">
        <v>897091</v>
      </c>
      <c r="I30" s="40"/>
      <c r="J30" s="40">
        <v>897091</v>
      </c>
      <c r="K30" s="32" t="s">
        <v>113</v>
      </c>
    </row>
    <row r="31" spans="1:11" s="36" customFormat="1" x14ac:dyDescent="0.2">
      <c r="A31" s="2">
        <v>15</v>
      </c>
      <c r="B31" s="37" t="s">
        <v>123</v>
      </c>
      <c r="C31" s="38" t="s">
        <v>124</v>
      </c>
      <c r="D31" s="39" t="s">
        <v>119</v>
      </c>
      <c r="E31" s="38" t="s">
        <v>118</v>
      </c>
      <c r="F31" s="40">
        <v>35201</v>
      </c>
      <c r="G31" s="40"/>
      <c r="H31" s="40"/>
      <c r="I31" s="40"/>
      <c r="J31" s="40"/>
      <c r="K31" s="32" t="s">
        <v>125</v>
      </c>
    </row>
    <row r="32" spans="1:11" s="36" customFormat="1" x14ac:dyDescent="0.2">
      <c r="A32" s="63" t="s">
        <v>115</v>
      </c>
      <c r="B32" s="64"/>
      <c r="C32" s="64"/>
      <c r="D32" s="64"/>
      <c r="E32" s="65"/>
      <c r="F32" s="13">
        <f>F33</f>
        <v>1646944</v>
      </c>
      <c r="G32" s="13">
        <f t="shared" ref="G32:J32" si="6">G33</f>
        <v>1664075</v>
      </c>
      <c r="H32" s="13">
        <f t="shared" si="6"/>
        <v>1664075</v>
      </c>
      <c r="I32" s="13">
        <f t="shared" si="6"/>
        <v>0</v>
      </c>
      <c r="J32" s="13">
        <f t="shared" si="6"/>
        <v>1664075</v>
      </c>
      <c r="K32" s="33"/>
    </row>
    <row r="33" spans="1:11" x14ac:dyDescent="0.2">
      <c r="A33" s="2">
        <v>16</v>
      </c>
      <c r="B33" s="11" t="s">
        <v>120</v>
      </c>
      <c r="C33" s="28" t="s">
        <v>121</v>
      </c>
      <c r="D33" s="27" t="s">
        <v>122</v>
      </c>
      <c r="E33" s="7" t="s">
        <v>70</v>
      </c>
      <c r="F33" s="14">
        <v>1646944</v>
      </c>
      <c r="G33" s="14">
        <v>1664075</v>
      </c>
      <c r="H33" s="14">
        <v>1664075</v>
      </c>
      <c r="I33" s="14"/>
      <c r="J33" s="14">
        <v>1664075</v>
      </c>
      <c r="K33" s="32" t="s">
        <v>113</v>
      </c>
    </row>
    <row r="34" spans="1:11" x14ac:dyDescent="0.2">
      <c r="A34" s="63" t="s">
        <v>32</v>
      </c>
      <c r="B34" s="64"/>
      <c r="C34" s="64"/>
      <c r="D34" s="64"/>
      <c r="E34" s="65"/>
      <c r="F34" s="13">
        <f>F35</f>
        <v>329928</v>
      </c>
      <c r="G34" s="13">
        <f t="shared" ref="G34:J34" si="7">G35</f>
        <v>214588</v>
      </c>
      <c r="H34" s="13">
        <f t="shared" si="7"/>
        <v>234088</v>
      </c>
      <c r="I34" s="13">
        <f t="shared" si="7"/>
        <v>0</v>
      </c>
      <c r="J34" s="13">
        <f t="shared" si="7"/>
        <v>234088</v>
      </c>
      <c r="K34" s="33"/>
    </row>
    <row r="35" spans="1:11" x14ac:dyDescent="0.2">
      <c r="A35" s="2">
        <v>17</v>
      </c>
      <c r="B35" s="11" t="s">
        <v>33</v>
      </c>
      <c r="C35" s="9" t="s">
        <v>91</v>
      </c>
      <c r="D35" s="4" t="s">
        <v>15</v>
      </c>
      <c r="E35" s="7" t="s">
        <v>34</v>
      </c>
      <c r="F35" s="14">
        <v>329928</v>
      </c>
      <c r="G35" s="14">
        <v>214588</v>
      </c>
      <c r="H35" s="14">
        <v>234088</v>
      </c>
      <c r="I35" s="22">
        <v>0</v>
      </c>
      <c r="J35" s="14">
        <v>234088</v>
      </c>
      <c r="K35" s="32" t="s">
        <v>113</v>
      </c>
    </row>
    <row r="36" spans="1:11" x14ac:dyDescent="0.2">
      <c r="A36" s="63" t="s">
        <v>5</v>
      </c>
      <c r="B36" s="64"/>
      <c r="C36" s="64"/>
      <c r="D36" s="64"/>
      <c r="E36" s="65"/>
      <c r="F36" s="13">
        <f>F37+F38+F39</f>
        <v>364709</v>
      </c>
      <c r="G36" s="13">
        <f t="shared" ref="G36:J36" si="8">G37+G38+G39</f>
        <v>100720</v>
      </c>
      <c r="H36" s="13">
        <f t="shared" si="8"/>
        <v>100720</v>
      </c>
      <c r="I36" s="13">
        <f t="shared" si="8"/>
        <v>0</v>
      </c>
      <c r="J36" s="13">
        <f t="shared" si="8"/>
        <v>100720</v>
      </c>
      <c r="K36" s="35"/>
    </row>
    <row r="37" spans="1:11" x14ac:dyDescent="0.2">
      <c r="A37" s="2">
        <v>18</v>
      </c>
      <c r="B37" s="11" t="s">
        <v>35</v>
      </c>
      <c r="C37" s="9" t="s">
        <v>92</v>
      </c>
      <c r="D37" s="4" t="s">
        <v>15</v>
      </c>
      <c r="E37" s="7" t="s">
        <v>31</v>
      </c>
      <c r="F37" s="14">
        <v>265504</v>
      </c>
      <c r="G37" s="14">
        <v>0</v>
      </c>
      <c r="H37" s="14">
        <v>0</v>
      </c>
      <c r="I37" s="22"/>
      <c r="J37" s="22">
        <v>0</v>
      </c>
      <c r="K37" s="32" t="s">
        <v>113</v>
      </c>
    </row>
    <row r="38" spans="1:11" x14ac:dyDescent="0.2">
      <c r="A38" s="2">
        <v>19</v>
      </c>
      <c r="B38" s="11" t="s">
        <v>36</v>
      </c>
      <c r="C38" s="9" t="s">
        <v>93</v>
      </c>
      <c r="D38" s="4" t="s">
        <v>15</v>
      </c>
      <c r="E38" s="7" t="s">
        <v>31</v>
      </c>
      <c r="F38" s="14">
        <v>56737</v>
      </c>
      <c r="G38" s="14">
        <v>56737</v>
      </c>
      <c r="H38" s="14">
        <v>56737</v>
      </c>
      <c r="I38" s="22"/>
      <c r="J38" s="22">
        <v>56737</v>
      </c>
      <c r="K38" s="32" t="s">
        <v>113</v>
      </c>
    </row>
    <row r="39" spans="1:11" ht="12.75" x14ac:dyDescent="0.2">
      <c r="A39" s="2">
        <v>20</v>
      </c>
      <c r="B39" s="11" t="s">
        <v>37</v>
      </c>
      <c r="C39" s="9" t="s">
        <v>94</v>
      </c>
      <c r="D39" s="4" t="s">
        <v>15</v>
      </c>
      <c r="E39" s="7" t="s">
        <v>31</v>
      </c>
      <c r="F39" s="30">
        <v>42468</v>
      </c>
      <c r="G39" s="30">
        <v>43983</v>
      </c>
      <c r="H39" s="30">
        <v>43983</v>
      </c>
      <c r="I39" s="30"/>
      <c r="J39" s="30">
        <v>43983</v>
      </c>
      <c r="K39" s="32" t="s">
        <v>113</v>
      </c>
    </row>
    <row r="40" spans="1:11" x14ac:dyDescent="0.2">
      <c r="A40" s="63" t="s">
        <v>3</v>
      </c>
      <c r="B40" s="64"/>
      <c r="C40" s="64"/>
      <c r="D40" s="64"/>
      <c r="E40" s="65"/>
      <c r="F40" s="13">
        <f>SUM(F41:F46)</f>
        <v>899833</v>
      </c>
      <c r="G40" s="13">
        <f t="shared" ref="G40:J40" si="9">SUM(G41:G46)</f>
        <v>728765</v>
      </c>
      <c r="H40" s="13">
        <f t="shared" si="9"/>
        <v>630005</v>
      </c>
      <c r="I40" s="13">
        <f t="shared" si="9"/>
        <v>59080</v>
      </c>
      <c r="J40" s="13">
        <f t="shared" si="9"/>
        <v>600465</v>
      </c>
      <c r="K40" s="35"/>
    </row>
    <row r="41" spans="1:11" x14ac:dyDescent="0.2">
      <c r="A41" s="2">
        <f>A39+1</f>
        <v>21</v>
      </c>
      <c r="B41" s="11" t="s">
        <v>38</v>
      </c>
      <c r="C41" s="9" t="s">
        <v>96</v>
      </c>
      <c r="D41" s="4" t="s">
        <v>15</v>
      </c>
      <c r="E41" s="7" t="s">
        <v>45</v>
      </c>
      <c r="F41" s="14">
        <v>202399</v>
      </c>
      <c r="G41" s="14">
        <v>265745</v>
      </c>
      <c r="H41" s="14">
        <v>211295</v>
      </c>
      <c r="I41" s="22"/>
      <c r="J41" s="22">
        <v>211295</v>
      </c>
      <c r="K41" s="32" t="s">
        <v>113</v>
      </c>
    </row>
    <row r="42" spans="1:11" x14ac:dyDescent="0.2">
      <c r="A42" s="2">
        <f>A41+1</f>
        <v>22</v>
      </c>
      <c r="B42" s="11" t="s">
        <v>39</v>
      </c>
      <c r="C42" s="9" t="s">
        <v>44</v>
      </c>
      <c r="D42" s="4" t="s">
        <v>15</v>
      </c>
      <c r="E42" s="7" t="s">
        <v>45</v>
      </c>
      <c r="F42" s="14">
        <v>32026</v>
      </c>
      <c r="G42" s="14">
        <v>39656</v>
      </c>
      <c r="H42" s="14">
        <v>39656</v>
      </c>
      <c r="I42" s="22"/>
      <c r="J42" s="22">
        <v>39656</v>
      </c>
      <c r="K42" s="32" t="s">
        <v>113</v>
      </c>
    </row>
    <row r="43" spans="1:11" ht="22.5" x14ac:dyDescent="0.2">
      <c r="A43" s="2">
        <f t="shared" ref="A43:A46" si="10">A42+1</f>
        <v>23</v>
      </c>
      <c r="B43" s="11" t="s">
        <v>40</v>
      </c>
      <c r="C43" s="9" t="s">
        <v>97</v>
      </c>
      <c r="D43" s="4" t="s">
        <v>15</v>
      </c>
      <c r="E43" s="7" t="s">
        <v>45</v>
      </c>
      <c r="F43" s="14">
        <v>51109</v>
      </c>
      <c r="G43" s="14">
        <v>73850</v>
      </c>
      <c r="H43" s="14">
        <v>29540</v>
      </c>
      <c r="I43" s="22">
        <v>59080</v>
      </c>
      <c r="J43" s="22"/>
      <c r="K43" s="32">
        <v>2023</v>
      </c>
    </row>
    <row r="44" spans="1:11" x14ac:dyDescent="0.2">
      <c r="A44" s="2">
        <f t="shared" si="10"/>
        <v>24</v>
      </c>
      <c r="B44" s="11" t="s">
        <v>41</v>
      </c>
      <c r="C44" s="9" t="s">
        <v>98</v>
      </c>
      <c r="D44" s="4" t="s">
        <v>15</v>
      </c>
      <c r="E44" s="7" t="s">
        <v>45</v>
      </c>
      <c r="F44" s="14">
        <v>52696</v>
      </c>
      <c r="G44" s="14">
        <v>0</v>
      </c>
      <c r="H44" s="14">
        <v>0</v>
      </c>
      <c r="I44" s="22">
        <v>0</v>
      </c>
      <c r="J44" s="22">
        <v>0</v>
      </c>
      <c r="K44" s="32">
        <v>2019</v>
      </c>
    </row>
    <row r="45" spans="1:11" ht="22.5" customHeight="1" x14ac:dyDescent="0.2">
      <c r="A45" s="2">
        <f t="shared" si="10"/>
        <v>25</v>
      </c>
      <c r="B45" s="41" t="s">
        <v>42</v>
      </c>
      <c r="C45" s="42" t="s">
        <v>99</v>
      </c>
      <c r="D45" s="43" t="s">
        <v>62</v>
      </c>
      <c r="E45" s="44" t="s">
        <v>100</v>
      </c>
      <c r="F45" s="45">
        <v>561603</v>
      </c>
      <c r="G45" s="45">
        <v>338184</v>
      </c>
      <c r="H45" s="45">
        <v>338184</v>
      </c>
      <c r="I45" s="40"/>
      <c r="J45" s="40">
        <v>338184</v>
      </c>
      <c r="K45" s="46" t="s">
        <v>113</v>
      </c>
    </row>
    <row r="46" spans="1:11" x14ac:dyDescent="0.2">
      <c r="A46" s="2">
        <f t="shared" si="10"/>
        <v>26</v>
      </c>
      <c r="B46" s="11" t="s">
        <v>43</v>
      </c>
      <c r="C46" s="9" t="s">
        <v>95</v>
      </c>
      <c r="D46" s="4" t="s">
        <v>15</v>
      </c>
      <c r="E46" s="7" t="s">
        <v>45</v>
      </c>
      <c r="F46" s="14"/>
      <c r="G46" s="14">
        <v>11330</v>
      </c>
      <c r="H46" s="14">
        <v>11330</v>
      </c>
      <c r="I46" s="22"/>
      <c r="J46" s="22">
        <v>11330</v>
      </c>
      <c r="K46" s="32" t="s">
        <v>113</v>
      </c>
    </row>
    <row r="47" spans="1:11" x14ac:dyDescent="0.2">
      <c r="A47" s="63" t="s">
        <v>4</v>
      </c>
      <c r="B47" s="64"/>
      <c r="C47" s="64"/>
      <c r="D47" s="64"/>
      <c r="E47" s="65"/>
      <c r="F47" s="13">
        <f>SUM(F48:F61)</f>
        <v>3779889</v>
      </c>
      <c r="G47" s="13">
        <f>SUM(G48:G61)</f>
        <v>9549725</v>
      </c>
      <c r="H47" s="13">
        <f>SUM(H48:H61)</f>
        <v>17148927</v>
      </c>
      <c r="I47" s="13">
        <f>SUM(I48:I61)</f>
        <v>0</v>
      </c>
      <c r="J47" s="13">
        <f>SUM(J48:J61)</f>
        <v>15791327</v>
      </c>
      <c r="K47" s="35"/>
    </row>
    <row r="48" spans="1:11" ht="22.5" x14ac:dyDescent="0.2">
      <c r="A48" s="2">
        <f>A46+1</f>
        <v>27</v>
      </c>
      <c r="B48" s="11" t="s">
        <v>46</v>
      </c>
      <c r="C48" s="9" t="s">
        <v>101</v>
      </c>
      <c r="D48" s="27" t="s">
        <v>27</v>
      </c>
      <c r="E48" s="7" t="s">
        <v>64</v>
      </c>
      <c r="F48" s="14">
        <v>1100000</v>
      </c>
      <c r="G48" s="14">
        <v>0</v>
      </c>
      <c r="H48" s="14">
        <v>110000</v>
      </c>
      <c r="I48" s="22"/>
      <c r="J48" s="22">
        <v>110000</v>
      </c>
      <c r="K48" s="32" t="s">
        <v>113</v>
      </c>
    </row>
    <row r="49" spans="1:11" ht="22.5" x14ac:dyDescent="0.2">
      <c r="A49" s="2">
        <f>A48+1</f>
        <v>28</v>
      </c>
      <c r="B49" s="11" t="s">
        <v>47</v>
      </c>
      <c r="C49" s="9" t="s">
        <v>102</v>
      </c>
      <c r="D49" s="27" t="s">
        <v>62</v>
      </c>
      <c r="E49" s="7" t="s">
        <v>63</v>
      </c>
      <c r="F49" s="14">
        <v>238800</v>
      </c>
      <c r="G49" s="14">
        <v>186600</v>
      </c>
      <c r="H49" s="14">
        <v>186600</v>
      </c>
      <c r="I49" s="22"/>
      <c r="J49" s="22">
        <v>109000</v>
      </c>
      <c r="K49" s="32" t="s">
        <v>113</v>
      </c>
    </row>
    <row r="50" spans="1:11" x14ac:dyDescent="0.2">
      <c r="A50" s="2">
        <f t="shared" ref="A50:A61" si="11">A49+1</f>
        <v>29</v>
      </c>
      <c r="B50" s="11" t="s">
        <v>48</v>
      </c>
      <c r="C50" s="9" t="s">
        <v>61</v>
      </c>
      <c r="D50" s="27" t="s">
        <v>66</v>
      </c>
      <c r="E50" s="7" t="s">
        <v>67</v>
      </c>
      <c r="F50" s="14">
        <v>200000</v>
      </c>
      <c r="G50" s="14">
        <v>200000</v>
      </c>
      <c r="H50" s="14">
        <v>200000</v>
      </c>
      <c r="I50" s="22"/>
      <c r="J50" s="22">
        <v>200000</v>
      </c>
      <c r="K50" s="32" t="s">
        <v>113</v>
      </c>
    </row>
    <row r="51" spans="1:11" ht="22.5" x14ac:dyDescent="0.2">
      <c r="A51" s="2">
        <f t="shared" si="11"/>
        <v>30</v>
      </c>
      <c r="B51" s="11" t="s">
        <v>49</v>
      </c>
      <c r="C51" s="9" t="s">
        <v>103</v>
      </c>
      <c r="D51" s="27" t="s">
        <v>27</v>
      </c>
      <c r="E51" s="7" t="s">
        <v>64</v>
      </c>
      <c r="F51" s="14">
        <v>60250</v>
      </c>
      <c r="G51" s="14">
        <v>98750</v>
      </c>
      <c r="H51" s="14">
        <v>98750</v>
      </c>
      <c r="I51" s="22"/>
      <c r="J51" s="22">
        <v>98750</v>
      </c>
      <c r="K51" s="32" t="s">
        <v>113</v>
      </c>
    </row>
    <row r="52" spans="1:11" ht="22.5" x14ac:dyDescent="0.2">
      <c r="A52" s="2">
        <f t="shared" si="11"/>
        <v>31</v>
      </c>
      <c r="B52" s="11" t="s">
        <v>50</v>
      </c>
      <c r="C52" s="9" t="s">
        <v>104</v>
      </c>
      <c r="D52" s="27" t="s">
        <v>62</v>
      </c>
      <c r="E52" s="7" t="s">
        <v>63</v>
      </c>
      <c r="F52" s="14">
        <v>57000</v>
      </c>
      <c r="G52" s="14">
        <v>57000</v>
      </c>
      <c r="H52" s="14">
        <v>57000</v>
      </c>
      <c r="I52" s="22"/>
      <c r="J52" s="22">
        <v>57000</v>
      </c>
      <c r="K52" s="32" t="s">
        <v>113</v>
      </c>
    </row>
    <row r="53" spans="1:11" ht="22.5" customHeight="1" x14ac:dyDescent="0.2">
      <c r="A53" s="2">
        <f t="shared" si="11"/>
        <v>32</v>
      </c>
      <c r="B53" s="11" t="s">
        <v>51</v>
      </c>
      <c r="C53" s="9" t="s">
        <v>105</v>
      </c>
      <c r="D53" s="27" t="s">
        <v>27</v>
      </c>
      <c r="E53" s="7" t="s">
        <v>64</v>
      </c>
      <c r="F53" s="14">
        <v>850000</v>
      </c>
      <c r="G53" s="14">
        <v>850000</v>
      </c>
      <c r="H53" s="14">
        <v>1150000</v>
      </c>
      <c r="I53" s="22"/>
      <c r="J53" s="22"/>
      <c r="K53" s="32" t="s">
        <v>89</v>
      </c>
    </row>
    <row r="54" spans="1:11" ht="21" customHeight="1" x14ac:dyDescent="0.2">
      <c r="A54" s="2">
        <f t="shared" si="11"/>
        <v>33</v>
      </c>
      <c r="B54" s="11" t="s">
        <v>52</v>
      </c>
      <c r="C54" s="9" t="s">
        <v>106</v>
      </c>
      <c r="D54" s="27" t="s">
        <v>66</v>
      </c>
      <c r="E54" s="7" t="s">
        <v>67</v>
      </c>
      <c r="F54" s="14">
        <v>130000</v>
      </c>
      <c r="G54" s="14">
        <v>0</v>
      </c>
      <c r="H54" s="14">
        <v>130000</v>
      </c>
      <c r="I54" s="22"/>
      <c r="J54" s="22"/>
      <c r="K54" s="32" t="s">
        <v>89</v>
      </c>
    </row>
    <row r="55" spans="1:11" ht="22.5" x14ac:dyDescent="0.2">
      <c r="A55" s="2">
        <f t="shared" si="11"/>
        <v>34</v>
      </c>
      <c r="B55" s="11" t="s">
        <v>53</v>
      </c>
      <c r="C55" s="9" t="s">
        <v>107</v>
      </c>
      <c r="D55" s="27" t="s">
        <v>27</v>
      </c>
      <c r="E55" s="7" t="s">
        <v>64</v>
      </c>
      <c r="F55" s="14">
        <v>149100</v>
      </c>
      <c r="G55" s="14">
        <v>149100</v>
      </c>
      <c r="H55" s="14">
        <v>149100</v>
      </c>
      <c r="I55" s="22"/>
      <c r="J55" s="22">
        <v>149100</v>
      </c>
      <c r="K55" s="32" t="s">
        <v>113</v>
      </c>
    </row>
    <row r="56" spans="1:11" ht="22.5" x14ac:dyDescent="0.2">
      <c r="A56" s="2">
        <f t="shared" si="11"/>
        <v>35</v>
      </c>
      <c r="B56" s="11" t="s">
        <v>54</v>
      </c>
      <c r="C56" s="9" t="s">
        <v>108</v>
      </c>
      <c r="D56" s="27" t="s">
        <v>62</v>
      </c>
      <c r="E56" s="7" t="s">
        <v>63</v>
      </c>
      <c r="F56" s="14">
        <v>407939</v>
      </c>
      <c r="G56" s="14">
        <v>499269</v>
      </c>
      <c r="H56" s="14">
        <v>636266</v>
      </c>
      <c r="I56" s="22"/>
      <c r="J56" s="22">
        <v>636266</v>
      </c>
      <c r="K56" s="32" t="s">
        <v>113</v>
      </c>
    </row>
    <row r="57" spans="1:11" ht="22.5" x14ac:dyDescent="0.2">
      <c r="A57" s="2">
        <f t="shared" si="11"/>
        <v>36</v>
      </c>
      <c r="B57" s="11" t="s">
        <v>55</v>
      </c>
      <c r="C57" s="9" t="s">
        <v>60</v>
      </c>
      <c r="D57" s="27" t="s">
        <v>27</v>
      </c>
      <c r="E57" s="7" t="s">
        <v>64</v>
      </c>
      <c r="F57" s="14">
        <v>400000</v>
      </c>
      <c r="G57" s="14">
        <v>400000</v>
      </c>
      <c r="H57" s="14">
        <v>400000</v>
      </c>
      <c r="I57" s="22"/>
      <c r="J57" s="22">
        <v>400000</v>
      </c>
      <c r="K57" s="32" t="s">
        <v>113</v>
      </c>
    </row>
    <row r="58" spans="1:11" x14ac:dyDescent="0.2">
      <c r="A58" s="2">
        <f t="shared" si="11"/>
        <v>37</v>
      </c>
      <c r="B58" s="11" t="s">
        <v>56</v>
      </c>
      <c r="C58" s="9" t="s">
        <v>109</v>
      </c>
      <c r="D58" s="27" t="s">
        <v>15</v>
      </c>
      <c r="E58" s="7" t="s">
        <v>65</v>
      </c>
      <c r="F58" s="14">
        <v>86800</v>
      </c>
      <c r="G58" s="14">
        <v>86800</v>
      </c>
      <c r="H58" s="14">
        <v>86800</v>
      </c>
      <c r="I58" s="22"/>
      <c r="J58" s="22">
        <v>86800</v>
      </c>
      <c r="K58" s="32" t="s">
        <v>113</v>
      </c>
    </row>
    <row r="59" spans="1:11" x14ac:dyDescent="0.2">
      <c r="A59" s="2">
        <f t="shared" si="11"/>
        <v>38</v>
      </c>
      <c r="B59" s="11" t="s">
        <v>57</v>
      </c>
      <c r="C59" s="9" t="s">
        <v>110</v>
      </c>
      <c r="D59" s="27" t="s">
        <v>66</v>
      </c>
      <c r="E59" s="7" t="s">
        <v>67</v>
      </c>
      <c r="F59" s="14">
        <v>100000</v>
      </c>
      <c r="G59" s="14">
        <v>100000</v>
      </c>
      <c r="H59" s="14">
        <v>100000</v>
      </c>
      <c r="I59" s="22"/>
      <c r="J59" s="22">
        <v>100000</v>
      </c>
      <c r="K59" s="32" t="s">
        <v>113</v>
      </c>
    </row>
    <row r="60" spans="1:11" ht="22.5" x14ac:dyDescent="0.2">
      <c r="A60" s="2">
        <f t="shared" si="11"/>
        <v>39</v>
      </c>
      <c r="B60" s="11" t="s">
        <v>58</v>
      </c>
      <c r="C60" s="9" t="s">
        <v>111</v>
      </c>
      <c r="D60" s="27" t="s">
        <v>27</v>
      </c>
      <c r="E60" s="7" t="s">
        <v>64</v>
      </c>
      <c r="F60" s="14">
        <v>0</v>
      </c>
      <c r="G60" s="14">
        <v>5134692</v>
      </c>
      <c r="H60" s="14">
        <v>10269384</v>
      </c>
      <c r="I60" s="22"/>
      <c r="J60" s="22">
        <v>10269384</v>
      </c>
      <c r="K60" s="32" t="s">
        <v>113</v>
      </c>
    </row>
    <row r="61" spans="1:11" ht="22.5" x14ac:dyDescent="0.2">
      <c r="A61" s="2">
        <f t="shared" si="11"/>
        <v>40</v>
      </c>
      <c r="B61" s="11" t="s">
        <v>59</v>
      </c>
      <c r="C61" s="9" t="s">
        <v>112</v>
      </c>
      <c r="D61" s="27" t="s">
        <v>62</v>
      </c>
      <c r="E61" s="7" t="s">
        <v>63</v>
      </c>
      <c r="F61" s="14">
        <v>0</v>
      </c>
      <c r="G61" s="14">
        <v>1787514</v>
      </c>
      <c r="H61" s="14">
        <v>3575027</v>
      </c>
      <c r="I61" s="22"/>
      <c r="J61" s="22">
        <v>3575027</v>
      </c>
      <c r="K61" s="32" t="s">
        <v>113</v>
      </c>
    </row>
    <row r="62" spans="1:11" x14ac:dyDescent="0.2">
      <c r="A62" s="49"/>
      <c r="B62" s="50"/>
      <c r="C62" s="51"/>
      <c r="D62" s="52"/>
      <c r="E62" s="53"/>
      <c r="F62" s="54"/>
      <c r="G62" s="54"/>
      <c r="H62" s="54"/>
      <c r="I62" s="55"/>
      <c r="J62" s="55"/>
      <c r="K62" s="56"/>
    </row>
    <row r="63" spans="1:11" x14ac:dyDescent="0.2">
      <c r="A63" s="49"/>
      <c r="B63" s="50"/>
      <c r="C63" s="51"/>
      <c r="D63" s="52"/>
      <c r="E63" s="53"/>
      <c r="F63" s="54"/>
      <c r="G63" s="54"/>
      <c r="H63" s="54"/>
      <c r="I63" s="55"/>
      <c r="J63" s="55"/>
      <c r="K63" s="56"/>
    </row>
    <row r="64" spans="1:11" x14ac:dyDescent="0.2">
      <c r="A64" s="49"/>
      <c r="B64" s="50"/>
      <c r="C64" s="51"/>
      <c r="D64" s="52"/>
      <c r="E64" s="53"/>
      <c r="F64" s="54"/>
      <c r="G64" s="54"/>
      <c r="H64" s="54"/>
      <c r="I64" s="55"/>
      <c r="J64" s="55"/>
      <c r="K64" s="56"/>
    </row>
    <row r="65" spans="1:11" x14ac:dyDescent="0.2">
      <c r="A65" s="49"/>
      <c r="B65" s="50"/>
      <c r="C65" s="51"/>
      <c r="D65" s="52"/>
      <c r="E65" s="53"/>
      <c r="F65" s="54"/>
      <c r="G65" s="54"/>
      <c r="H65" s="54"/>
      <c r="I65" s="55"/>
      <c r="J65" s="55"/>
      <c r="K65" s="56"/>
    </row>
    <row r="66" spans="1:11" x14ac:dyDescent="0.2">
      <c r="A66" s="49"/>
      <c r="B66" s="50"/>
      <c r="C66" s="51"/>
      <c r="D66" s="52"/>
      <c r="E66" s="53"/>
      <c r="F66" s="54"/>
      <c r="G66" s="54"/>
      <c r="H66" s="54"/>
      <c r="I66" s="55"/>
      <c r="J66" s="55"/>
      <c r="K66" s="56"/>
    </row>
    <row r="67" spans="1:11" x14ac:dyDescent="0.2">
      <c r="A67" s="49"/>
      <c r="B67" s="50"/>
      <c r="C67" s="51"/>
      <c r="D67" s="52"/>
      <c r="E67" s="53"/>
      <c r="F67" s="54"/>
      <c r="G67" s="54"/>
      <c r="H67" s="54"/>
      <c r="I67" s="55"/>
      <c r="J67" s="55"/>
      <c r="K67" s="56"/>
    </row>
    <row r="68" spans="1:11" x14ac:dyDescent="0.2">
      <c r="A68" s="49"/>
      <c r="B68" s="50"/>
      <c r="C68" s="51"/>
      <c r="D68" s="52"/>
      <c r="E68" s="53"/>
      <c r="F68" s="54"/>
      <c r="G68" s="54"/>
      <c r="H68" s="54"/>
      <c r="I68" s="55"/>
      <c r="J68" s="55"/>
      <c r="K68" s="56"/>
    </row>
    <row r="69" spans="1:11" x14ac:dyDescent="0.2">
      <c r="A69" s="49"/>
      <c r="B69" s="50"/>
      <c r="C69" s="51"/>
      <c r="D69" s="52"/>
      <c r="E69" s="53"/>
      <c r="F69" s="54"/>
      <c r="G69" s="54"/>
      <c r="H69" s="54"/>
      <c r="I69" s="55"/>
      <c r="J69" s="55"/>
      <c r="K69" s="56"/>
    </row>
    <row r="70" spans="1:11" x14ac:dyDescent="0.2">
      <c r="A70" s="49"/>
      <c r="B70" s="50"/>
      <c r="C70" s="47" t="s">
        <v>127</v>
      </c>
      <c r="E70" s="1" t="s">
        <v>128</v>
      </c>
      <c r="F70" s="54"/>
      <c r="G70" s="54"/>
      <c r="H70" s="54"/>
      <c r="I70" s="55"/>
      <c r="J70" s="55"/>
      <c r="K70" s="56"/>
    </row>
    <row r="73" spans="1:11" x14ac:dyDescent="0.2">
      <c r="E73" s="48"/>
    </row>
    <row r="74" spans="1:11" x14ac:dyDescent="0.2">
      <c r="E74" s="48"/>
    </row>
    <row r="75" spans="1:11" x14ac:dyDescent="0.2">
      <c r="E75" s="48"/>
    </row>
    <row r="76" spans="1:11" x14ac:dyDescent="0.2">
      <c r="E76" s="48"/>
    </row>
    <row r="77" spans="1:11" x14ac:dyDescent="0.2">
      <c r="E77" s="48"/>
    </row>
    <row r="78" spans="1:11" x14ac:dyDescent="0.2">
      <c r="E78" s="48"/>
    </row>
    <row r="79" spans="1:11" x14ac:dyDescent="0.2">
      <c r="C79" s="1"/>
      <c r="D79" s="1"/>
      <c r="E79" s="1"/>
      <c r="H79" s="69"/>
      <c r="I79" s="69"/>
      <c r="J79" s="69"/>
      <c r="K79" s="69"/>
    </row>
    <row r="83" spans="1:3" x14ac:dyDescent="0.2">
      <c r="A83" s="16"/>
    </row>
    <row r="84" spans="1:3" x14ac:dyDescent="0.2">
      <c r="A84" s="16"/>
    </row>
    <row r="85" spans="1:3" ht="28.5" customHeight="1" x14ac:dyDescent="0.2">
      <c r="A85" s="68" t="s">
        <v>129</v>
      </c>
      <c r="B85" s="68"/>
      <c r="C85" s="68"/>
    </row>
  </sheetData>
  <mergeCells count="15">
    <mergeCell ref="A85:C85"/>
    <mergeCell ref="H79:K79"/>
    <mergeCell ref="A34:E34"/>
    <mergeCell ref="A47:E47"/>
    <mergeCell ref="A10:E10"/>
    <mergeCell ref="A13:E13"/>
    <mergeCell ref="A29:E29"/>
    <mergeCell ref="A32:E32"/>
    <mergeCell ref="F1:K1"/>
    <mergeCell ref="A4:H4"/>
    <mergeCell ref="A9:E9"/>
    <mergeCell ref="F7:J7"/>
    <mergeCell ref="A40:E40"/>
    <mergeCell ref="A36:E36"/>
    <mergeCell ref="D8:E8"/>
  </mergeCells>
  <dataValidations disablePrompts="1" count="1">
    <dataValidation type="whole" errorStyle="information" allowBlank="1" showInputMessage="1" showErrorMessage="1" error="Jāievada skaitlis" sqref="F39:J39">
      <formula1>-1000000000000</formula1>
      <formula2>1000000000000</formula2>
    </dataValidation>
  </dataValidations>
  <pageMargins left="0.31496062992125984" right="0.31496062992125984" top="0.35433070866141736" bottom="0.55118110236220474" header="0.31496062992125984" footer="0.31496062992125984"/>
  <pageSetup paperSize="9" scale="67" fitToHeight="0" orientation="landscape" r:id="rId1"/>
  <headerFooter>
    <oddFooter>&amp;L&amp;"Arial,Regular"&amp;8&amp;F&amp;R&amp;"Arial,Regular"&amp;8&amp;P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Saraksts</vt:lpstr>
      <vt:lpstr>Saraksts!Print_Titles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FMZinp1_010219_PP</dc:title>
  <dc:creator>Diāna Mirovščikova</dc:creator>
  <cp:keywords>1. pielikums informatīvajam ziņojumam "Par neatkarīgo institūciju prioritārajiem pasākumiem 2019., 2020. un 2021.gadam"</cp:keywords>
  <cp:lastModifiedBy>Klinta Stafecka</cp:lastModifiedBy>
  <cp:lastPrinted>2019-02-04T15:48:23Z</cp:lastPrinted>
  <dcterms:created xsi:type="dcterms:W3CDTF">2016-07-26T10:37:07Z</dcterms:created>
  <dcterms:modified xsi:type="dcterms:W3CDTF">2019-02-04T15:48:31Z</dcterms:modified>
</cp:coreProperties>
</file>