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bpad\Budžeta_attīstības_nodaļa\BUDZETI\BUDZETS_2022\4_Prioritārie_pasākumi\5_Info_zinojums - iesniegšanai_MK\"/>
    </mc:Choice>
  </mc:AlternateContent>
  <bookViews>
    <workbookView xWindow="25080" yWindow="-435" windowWidth="29040" windowHeight="15840"/>
  </bookViews>
  <sheets>
    <sheet name="Sheet1" sheetId="2" r:id="rId1"/>
  </sheets>
  <definedNames>
    <definedName name="_xlnm.Print_Titles" localSheetId="0">Sheet1!$5:$7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2" l="1"/>
  <c r="H8" i="2"/>
  <c r="I8" i="2"/>
  <c r="J8" i="2"/>
  <c r="F8" i="2"/>
  <c r="G86" i="2" l="1"/>
  <c r="H86" i="2"/>
  <c r="I86" i="2"/>
  <c r="J86" i="2"/>
  <c r="F86" i="2" l="1"/>
  <c r="G177" i="2" l="1"/>
  <c r="H177" i="2"/>
  <c r="I177" i="2"/>
  <c r="J177" i="2"/>
  <c r="F177" i="2"/>
  <c r="G167" i="2"/>
  <c r="H167" i="2"/>
  <c r="I167" i="2"/>
  <c r="J167" i="2"/>
  <c r="F167" i="2"/>
  <c r="G164" i="2"/>
  <c r="H164" i="2"/>
  <c r="I164" i="2"/>
  <c r="J164" i="2"/>
  <c r="F164" i="2"/>
  <c r="G137" i="2"/>
  <c r="H137" i="2"/>
  <c r="I137" i="2"/>
  <c r="J137" i="2"/>
  <c r="F137" i="2"/>
  <c r="J135" i="2"/>
  <c r="I135" i="2"/>
  <c r="H135" i="2"/>
  <c r="G135" i="2"/>
  <c r="F135" i="2"/>
  <c r="J133" i="2"/>
  <c r="I133" i="2"/>
  <c r="H133" i="2"/>
  <c r="G133" i="2"/>
  <c r="F133" i="2"/>
  <c r="J131" i="2"/>
  <c r="I131" i="2"/>
  <c r="H131" i="2"/>
  <c r="G131" i="2"/>
  <c r="F131" i="2"/>
  <c r="J129" i="2"/>
  <c r="I129" i="2"/>
  <c r="H129" i="2"/>
  <c r="G129" i="2"/>
  <c r="F129" i="2"/>
  <c r="J127" i="2"/>
  <c r="I127" i="2"/>
  <c r="H127" i="2"/>
  <c r="G127" i="2"/>
  <c r="F127" i="2"/>
  <c r="J125" i="2"/>
  <c r="I125" i="2"/>
  <c r="H125" i="2"/>
  <c r="G125" i="2"/>
  <c r="F125" i="2"/>
  <c r="J123" i="2"/>
  <c r="I123" i="2"/>
  <c r="H123" i="2"/>
  <c r="G123" i="2"/>
  <c r="F123" i="2"/>
  <c r="J121" i="2"/>
  <c r="I121" i="2"/>
  <c r="H121" i="2"/>
  <c r="G121" i="2"/>
  <c r="F121" i="2"/>
  <c r="J119" i="2"/>
  <c r="I119" i="2"/>
  <c r="H119" i="2"/>
  <c r="G119" i="2"/>
  <c r="F119" i="2"/>
  <c r="J117" i="2"/>
  <c r="I117" i="2"/>
  <c r="H117" i="2"/>
  <c r="G117" i="2"/>
  <c r="F117" i="2"/>
  <c r="G115" i="2"/>
  <c r="H115" i="2"/>
  <c r="I115" i="2"/>
  <c r="J115" i="2"/>
  <c r="F115" i="2"/>
  <c r="G113" i="2"/>
  <c r="H113" i="2"/>
  <c r="I113" i="2"/>
  <c r="J113" i="2"/>
  <c r="F113" i="2"/>
  <c r="G110" i="2"/>
  <c r="H110" i="2"/>
  <c r="I110" i="2"/>
  <c r="J110" i="2"/>
  <c r="F110" i="2"/>
  <c r="G108" i="2"/>
  <c r="H108" i="2"/>
  <c r="I108" i="2"/>
  <c r="J108" i="2"/>
  <c r="F108" i="2"/>
  <c r="G105" i="2"/>
  <c r="H105" i="2"/>
  <c r="I105" i="2"/>
  <c r="J105" i="2"/>
  <c r="F105" i="2"/>
  <c r="G101" i="2"/>
  <c r="H101" i="2"/>
  <c r="I101" i="2"/>
  <c r="J101" i="2"/>
  <c r="F101" i="2"/>
  <c r="G99" i="2"/>
  <c r="H99" i="2"/>
  <c r="I99" i="2"/>
  <c r="J99" i="2"/>
  <c r="F99" i="2"/>
  <c r="G93" i="2"/>
  <c r="H93" i="2"/>
  <c r="I93" i="2"/>
  <c r="J93" i="2"/>
  <c r="F93" i="2"/>
  <c r="G90" i="2"/>
  <c r="H90" i="2"/>
  <c r="I90" i="2"/>
  <c r="J90" i="2"/>
  <c r="F90" i="2"/>
  <c r="G84" i="2" l="1"/>
  <c r="H84" i="2"/>
  <c r="I84" i="2"/>
  <c r="J84" i="2"/>
  <c r="F84" i="2"/>
  <c r="G77" i="2"/>
  <c r="H77" i="2"/>
  <c r="I77" i="2"/>
  <c r="J77" i="2"/>
  <c r="F77" i="2"/>
  <c r="G72" i="2"/>
  <c r="H72" i="2"/>
  <c r="I72" i="2"/>
  <c r="J72" i="2"/>
  <c r="F72" i="2"/>
  <c r="G66" i="2"/>
  <c r="H66" i="2"/>
  <c r="I66" i="2"/>
  <c r="J66" i="2"/>
  <c r="F66" i="2"/>
  <c r="G61" i="2"/>
  <c r="H61" i="2"/>
  <c r="I61" i="2"/>
  <c r="J61" i="2"/>
  <c r="F61" i="2"/>
  <c r="G56" i="2"/>
  <c r="H56" i="2"/>
  <c r="I56" i="2"/>
  <c r="J56" i="2"/>
  <c r="F56" i="2"/>
  <c r="G48" i="2"/>
  <c r="H48" i="2"/>
  <c r="I48" i="2"/>
  <c r="J48" i="2"/>
  <c r="F48" i="2"/>
  <c r="G45" i="2"/>
  <c r="H45" i="2"/>
  <c r="I45" i="2"/>
  <c r="J45" i="2"/>
  <c r="F45" i="2"/>
  <c r="G42" i="2"/>
  <c r="H42" i="2"/>
  <c r="I42" i="2"/>
  <c r="J42" i="2"/>
  <c r="F42" i="2"/>
  <c r="G37" i="2"/>
  <c r="H37" i="2"/>
  <c r="I37" i="2"/>
  <c r="J37" i="2"/>
  <c r="F37" i="2"/>
  <c r="G21" i="2"/>
  <c r="H21" i="2"/>
  <c r="I21" i="2"/>
  <c r="J21" i="2"/>
  <c r="F21" i="2"/>
  <c r="G16" i="2"/>
  <c r="H16" i="2"/>
  <c r="I16" i="2"/>
  <c r="J16" i="2"/>
  <c r="F16" i="2"/>
  <c r="G9" i="2"/>
  <c r="H9" i="2"/>
  <c r="I9" i="2"/>
  <c r="J9" i="2"/>
  <c r="F9" i="2"/>
</calcChain>
</file>

<file path=xl/sharedStrings.xml><?xml version="1.0" encoding="utf-8"?>
<sst xmlns="http://schemas.openxmlformats.org/spreadsheetml/2006/main" count="544" uniqueCount="257">
  <si>
    <t>11_01_H</t>
  </si>
  <si>
    <t>06.01.00</t>
  </si>
  <si>
    <t>Valsts policija</t>
  </si>
  <si>
    <t>10.00.00</t>
  </si>
  <si>
    <t>Valsts robežsardzes darbība</t>
  </si>
  <si>
    <t>11.01.00</t>
  </si>
  <si>
    <t>14_01_H</t>
  </si>
  <si>
    <t>01.00.00</t>
  </si>
  <si>
    <t>03.01.00</t>
  </si>
  <si>
    <t>02.03.00</t>
  </si>
  <si>
    <t>02.00.00</t>
  </si>
  <si>
    <t>N.p.k.</t>
  </si>
  <si>
    <t>Budžeta programmas (apakšprogrammas) kods un nosaukums</t>
  </si>
  <si>
    <t>Kopā:</t>
  </si>
  <si>
    <t>15. Izglītības un zinātnes ministrija</t>
  </si>
  <si>
    <t>16. Zemkopības ministrija</t>
  </si>
  <si>
    <t>18. Labklājības ministrija</t>
  </si>
  <si>
    <t>12. Ekonomikas ministrija</t>
  </si>
  <si>
    <t>13. Finanšu ministrija</t>
  </si>
  <si>
    <t>14. Iekšlietu ministrija</t>
  </si>
  <si>
    <t>47. Radio un televīzija</t>
  </si>
  <si>
    <t>19. Tieslietu ministrija</t>
  </si>
  <si>
    <t>Prioritāra pasākuma kods</t>
  </si>
  <si>
    <t>Prioritāra pasākuma nosaukums</t>
  </si>
  <si>
    <t>turpmākā laikposmā līdz pasākuma pabeigšanai 
(ja tas ir terminēts)</t>
  </si>
  <si>
    <t>turpmāk katru gadu
(ja pasākums nav terminēts)</t>
  </si>
  <si>
    <t>Pasākuma pabeigšanas gads
(ja tas ir terminēts)</t>
  </si>
  <si>
    <t>Kopā (visi prioritārie pasākumi):</t>
  </si>
  <si>
    <t>Pilsonības un migrācijas lietu pārvalde</t>
  </si>
  <si>
    <t>Vienotās sakaru un informācijas sistēmas uzturēšana un vadība</t>
  </si>
  <si>
    <t>22_01_H</t>
  </si>
  <si>
    <t>22. Kultūras ministrija</t>
  </si>
  <si>
    <t>22.10.00</t>
  </si>
  <si>
    <t>03.00.00</t>
  </si>
  <si>
    <t>29_01_H</t>
  </si>
  <si>
    <t>04.05.00</t>
  </si>
  <si>
    <t>Ministriju un citu centrālo valsts iestāžu iesniegtie pieprasījumi starpnozaru prioritārajiem pasākumiem</t>
  </si>
  <si>
    <t>Diasporas atbalsta valsts budžeta finansējuma pieprasījums</t>
  </si>
  <si>
    <t>15_01_H</t>
  </si>
  <si>
    <t>Augstskolas</t>
  </si>
  <si>
    <t>15_02_H</t>
  </si>
  <si>
    <t>15_03_H</t>
  </si>
  <si>
    <t>05.12.00</t>
  </si>
  <si>
    <t>22_02_H</t>
  </si>
  <si>
    <r>
      <t xml:space="preserve">Papildu nepieciešamais finansējums, </t>
    </r>
    <r>
      <rPr>
        <i/>
        <sz val="8"/>
        <color theme="1"/>
        <rFont val="Arial"/>
        <family val="2"/>
        <charset val="186"/>
      </rPr>
      <t>euro</t>
    </r>
  </si>
  <si>
    <t>Ministrs</t>
  </si>
  <si>
    <t>J.Reirs</t>
  </si>
  <si>
    <t>2022.gads</t>
  </si>
  <si>
    <t>15_04_H</t>
  </si>
  <si>
    <t>Valsts materiālo rezervju iegāde, atjaunināšana un uzturēšana</t>
  </si>
  <si>
    <t>35. Centrālā vēlēšanu komisija</t>
  </si>
  <si>
    <t>Laboratorisko izmeklējumu nodrošināšana ambulatorajā aprūpē</t>
  </si>
  <si>
    <t>33.15.00</t>
  </si>
  <si>
    <t>Pārējo ambulatoro veselības aprūpes pakalpojumu nodrošināšana</t>
  </si>
  <si>
    <t>33.16.00</t>
  </si>
  <si>
    <t>Neatliekamās medicīniskās palīdzības nodrošināšana stacionārās ārstniecības iestādēs</t>
  </si>
  <si>
    <t>33.17.00</t>
  </si>
  <si>
    <t>Plānveida stacionāro veselības aprūpes pakalpojumu nodrošināšana</t>
  </si>
  <si>
    <t>33.18.00</t>
  </si>
  <si>
    <t>Tiesu medicīniskā ekspertīze</t>
  </si>
  <si>
    <t>39.06.00</t>
  </si>
  <si>
    <t>29. Veselības ministrija</t>
  </si>
  <si>
    <t>Valsts materiālās rezerves</t>
  </si>
  <si>
    <t>40.04.00</t>
  </si>
  <si>
    <t>Valsts autoceļu uzturēšana un atjaunošana</t>
  </si>
  <si>
    <t>23.06.00</t>
  </si>
  <si>
    <t>Ieslodzījuma vietas</t>
  </si>
  <si>
    <t>04.01.00</t>
  </si>
  <si>
    <t>Neatliekamā medicīniskā palīdzība</t>
  </si>
  <si>
    <t>39.04.00</t>
  </si>
  <si>
    <t>17. Satiksmes ministrija</t>
  </si>
  <si>
    <t>Mērķdotācijas pašvaldībām – pašvaldību izglītības iestāžu pedagogu darba samaksai un valsts sociālās apdrošināšanas obligātajām iemaksām</t>
  </si>
  <si>
    <t>05.00.00</t>
  </si>
  <si>
    <t>Mērķdotācijas pašvaldībām – pašvaldību izglītības iestādēs bērnu no piecu gadu vecuma izglītošanā nodarbināto pedagogu darba samaksai un valsts sociālās apdrošināšanas obligātajām iemaksām</t>
  </si>
  <si>
    <t>Sociālās korekcijas izglītības iestāde</t>
  </si>
  <si>
    <t>01.03.00</t>
  </si>
  <si>
    <t>Dotācija privātajām mācību iestādēm</t>
  </si>
  <si>
    <t>01.05.00</t>
  </si>
  <si>
    <t>Vispārējās izglītības atbalsta pasākumi</t>
  </si>
  <si>
    <t>01.08.00</t>
  </si>
  <si>
    <t>Profesionālās izglītības programmu īstenošana</t>
  </si>
  <si>
    <t>Murjāņu sporta ģimnāzija</t>
  </si>
  <si>
    <t>09.10.00</t>
  </si>
  <si>
    <t>Finansējums profesionālās ievirzes sporta izglītības programmu pedagogu darba samaksai un valsts sociālās apdrošināšanas obligātajām iemaksām</t>
  </si>
  <si>
    <t>09.19.00</t>
  </si>
  <si>
    <t>Sociālās integrācijas valsts aģentūras administrēšana un profesionālās un sociālās rehabilitācijas pakalpojumu nodrošināšana</t>
  </si>
  <si>
    <t>05.37.00</t>
  </si>
  <si>
    <t>Kultūrizglītība</t>
  </si>
  <si>
    <t>20.00.00</t>
  </si>
  <si>
    <t>Augstākā medicīnas izglītība</t>
  </si>
  <si>
    <t>33.09.00</t>
  </si>
  <si>
    <t>Zinātne</t>
  </si>
  <si>
    <t>22.04.00</t>
  </si>
  <si>
    <t>Attīstības nacionālie atbalsta instrumenti</t>
  </si>
  <si>
    <t>30.00.00</t>
  </si>
  <si>
    <t>21. Vides aizsardzības un reģionālās attīstības ministrija</t>
  </si>
  <si>
    <t>Mērķdotācijas izglītības pasākumiem</t>
  </si>
  <si>
    <t>Invaliditātes, maternitātes un slimības speciālais budžets</t>
  </si>
  <si>
    <t>04.04.00</t>
  </si>
  <si>
    <t>Diplomātiskās misijas ārvalstīs</t>
  </si>
  <si>
    <t>01.04.00</t>
  </si>
  <si>
    <t>22.01.00</t>
  </si>
  <si>
    <t>Sociālās rehabilitācijas valsts programmas</t>
  </si>
  <si>
    <t>05.01.00</t>
  </si>
  <si>
    <t>62. Mērķdotācijas pašvaldībām</t>
  </si>
  <si>
    <t>10. Aizsardzības ministrija</t>
  </si>
  <si>
    <t>Starptautisko operāciju un Nacionālo bruņoto spēku personālsastāva centralizētais atalgojums</t>
  </si>
  <si>
    <t>02.01.00</t>
  </si>
  <si>
    <t>Aprūpe valsts sociālās aprūpes institūcijās</t>
  </si>
  <si>
    <t>Invaliditātes ekspertīžu nodrošināšana</t>
  </si>
  <si>
    <t>05.03.00</t>
  </si>
  <si>
    <t>05.62.00</t>
  </si>
  <si>
    <t>Primārās ambulatorās veselības aprūpes nodrošināšana</t>
  </si>
  <si>
    <t>Rezidentu apmācība</t>
  </si>
  <si>
    <t>Slimību profilakses nodrošināšana</t>
  </si>
  <si>
    <t>Uzraudzība un kontrole</t>
  </si>
  <si>
    <t>02.04.00</t>
  </si>
  <si>
    <t>33.14.00</t>
  </si>
  <si>
    <t>39.03.00</t>
  </si>
  <si>
    <t>46.03.00</t>
  </si>
  <si>
    <t>Sabiedrības integrācijas fonda vadība</t>
  </si>
  <si>
    <t>Dotācijas reliģiskajām organizācijām, biedrībām un nodibinājumiem</t>
  </si>
  <si>
    <t>11. Ārlietu ministrija</t>
  </si>
  <si>
    <t>Valsts valodas politika un pārvalde</t>
  </si>
  <si>
    <t>Diasporas pasākumu īstenošana</t>
  </si>
  <si>
    <t>Saeimas vēlēšanas</t>
  </si>
  <si>
    <t xml:space="preserve">Pedagogu darba samaksas pieauguma grafika īstenošana pirmsskolas izglītībā, vispārējā izglītībā, profesionālajā izglītībā, profesionālajā ievirzē un interešu izglītībā </t>
  </si>
  <si>
    <t>Profesionālā izglītība</t>
  </si>
  <si>
    <t>17_01_H</t>
  </si>
  <si>
    <t>2021.gada abonēto preses izdevumu piegādes radīto zaudējumu kompensācija un atbalsts abonēto preses izdevumu piegādēm 2022., 2023. un turpmākajiem gadiem</t>
  </si>
  <si>
    <t>Kompensācijas par abonētās preses piegādi un saistību izpildi</t>
  </si>
  <si>
    <t>19_01_H</t>
  </si>
  <si>
    <t>09.05.00</t>
  </si>
  <si>
    <t>97.02.00</t>
  </si>
  <si>
    <t>25_01_H
DLC</t>
  </si>
  <si>
    <t>25_02_H
DLC</t>
  </si>
  <si>
    <t>25_03_H
DLC</t>
  </si>
  <si>
    <t>25_04_H
DLC</t>
  </si>
  <si>
    <t>25_05_H
DLC</t>
  </si>
  <si>
    <t>25_06_H
DLC</t>
  </si>
  <si>
    <t>25_07_H
DLC</t>
  </si>
  <si>
    <t>Programmas "Ģimenei draudzīga darba vieta" realizācijas nodrošināšana</t>
  </si>
  <si>
    <t>25_08_H
DLC</t>
  </si>
  <si>
    <t>Latvijas Goda ģimenes programmas paplašināšana, starptautiskā dimensija, modernas digitālas platformas izveide un nodrošināšana</t>
  </si>
  <si>
    <t>25_09_H
DLC</t>
  </si>
  <si>
    <t>25_10_H
DLC</t>
  </si>
  <si>
    <t>25_11_H
DLC</t>
  </si>
  <si>
    <t>25_12_H
DLC</t>
  </si>
  <si>
    <t>25_13_H
DLC</t>
  </si>
  <si>
    <t>Mediācija ģimeņu stabilitātes stiprināšanai, kā arī pasākumi laulību skaita palielināšanai un šķirto laulību skaita mazināšanai</t>
  </si>
  <si>
    <t>Valsts atbalsta programmas</t>
  </si>
  <si>
    <t>25. Pārresoru koordinācijas centrs</t>
  </si>
  <si>
    <t>Pārresoru koordinācijas centra darbības nodrošināšana</t>
  </si>
  <si>
    <t>35_01_H</t>
  </si>
  <si>
    <t>2023.gads</t>
  </si>
  <si>
    <t>Vigups, 67095676
edgars.vigups@fm.gov.lv</t>
  </si>
  <si>
    <t>25_14_H
DLC</t>
  </si>
  <si>
    <t>35.00.00</t>
  </si>
  <si>
    <t>Interešu izglītības nodrošināšana VSIA "Bērnu klīniskā universitātes slimnīca"</t>
  </si>
  <si>
    <t>Asins un asins komponentu nodrošināšana</t>
  </si>
  <si>
    <t>3. Ministru kabinets</t>
  </si>
  <si>
    <t>Ministru kabineta darbības nodrošināšana, valsts pārvaldes politika</t>
  </si>
  <si>
    <t>04.00.00</t>
  </si>
  <si>
    <t>26.02.00</t>
  </si>
  <si>
    <t>Latvijas Radio programmu veidošana un izplatīšana</t>
  </si>
  <si>
    <t>Televīzija</t>
  </si>
  <si>
    <t>15_05_H</t>
  </si>
  <si>
    <t>15_06_H</t>
  </si>
  <si>
    <t>15_07_H</t>
  </si>
  <si>
    <t>15_08_H</t>
  </si>
  <si>
    <t>15_09_H</t>
  </si>
  <si>
    <t>15_10_H</t>
  </si>
  <si>
    <t>18_01_H</t>
  </si>
  <si>
    <t>18_02_H</t>
  </si>
  <si>
    <t>22_03_H</t>
  </si>
  <si>
    <t>29_02_H</t>
  </si>
  <si>
    <t>29_03_H</t>
  </si>
  <si>
    <t>Pirmsskolas izglītības pedagogu vienas darba stunas izmaksu izlīdzināšana ar pārējo vispārējās izglītības pedagogu darba stundas izmaksām</t>
  </si>
  <si>
    <t>Vispārējās izglītības pedagogu darba samaksas modeļa pilnveide</t>
  </si>
  <si>
    <t>Pirmsskolas izglītības pedagogu darba samaksas modeļa pilnveide</t>
  </si>
  <si>
    <t xml:space="preserve">Akadēmiskā personāla minimālo atlīdzības likmju paaugstināšana </t>
  </si>
  <si>
    <t>03.11.00</t>
  </si>
  <si>
    <t>Koledžas</t>
  </si>
  <si>
    <t>05.02.00</t>
  </si>
  <si>
    <t>Zinātnes bāzes finansējums</t>
  </si>
  <si>
    <t>22.02.00</t>
  </si>
  <si>
    <t>Augstākā izglītība</t>
  </si>
  <si>
    <t>Finansējuma pieaugums augstākās izglītības finansēšanas modeļa II pīlāram, ieviešot jaunus snieguma rādītājus</t>
  </si>
  <si>
    <t>03.03.00</t>
  </si>
  <si>
    <t>Zinātniskās darbības attīstība augstskolās un koledžās</t>
  </si>
  <si>
    <t>Pedagogu darba samaksai un mācību līdzekļu un mācību grāmatu iegādei nepieciešamā finansējuma nodrošināšana 2021.gada līmenī, pieaugot izglītojamo skaitam</t>
  </si>
  <si>
    <t>01.14.00</t>
  </si>
  <si>
    <t>Mācību līdzekļu iegāde</t>
  </si>
  <si>
    <t>Valsts pētījumu programmas finansējums</t>
  </si>
  <si>
    <t>Valsts pētījumu programmas</t>
  </si>
  <si>
    <t>26.01.00</t>
  </si>
  <si>
    <t>Sabiedrības integrācijas pasākumu īstenošana</t>
  </si>
  <si>
    <t>Bāzes finansējuma palielināšana profesionālās izglītības programmu īstenošanai</t>
  </si>
  <si>
    <t xml:space="preserve">Stipendijas apmēra un skaita palielināšana pirmā līmeņa profesionālās augstākās izglītības (koledžas), bakalaura un maģistra līmeņa studijām      
</t>
  </si>
  <si>
    <t xml:space="preserve">RINA integrācija ar VSAA sociālās apdrošināšanas informācijas sistēmu un NVD starptautiskās sadarbības informācijas sistēmu </t>
  </si>
  <si>
    <t>Valsts sociālās apdrošināšanas aģentūras speciālais budžets</t>
  </si>
  <si>
    <t>45.01.00</t>
  </si>
  <si>
    <t>Veselības aprūpes finansējuma administrēšana un ekonomiskā novērtēšana</t>
  </si>
  <si>
    <t xml:space="preserve">Nestrādājošu diplomātu laulāto, karavīru laulāto, Eirojusta pārstāvju un sakaru virsnieku laulāto sociālās aizsardzības palielināšana pensiju nodrošinājumam un bezdarba gadījumā      </t>
  </si>
  <si>
    <t>97.00.00</t>
  </si>
  <si>
    <t>Nozaru vadība un politikas plānošana</t>
  </si>
  <si>
    <t>Latvijas Republikas Satversmes pieņemšanas simtgades atzīmēšana</t>
  </si>
  <si>
    <t>1. Valsts prezidenta kanceleja</t>
  </si>
  <si>
    <t>28. Augstākā tiesa</t>
  </si>
  <si>
    <t>30. Satversmes tiesa</t>
  </si>
  <si>
    <t>Valsts prezidenta darbības nodrošināšana</t>
  </si>
  <si>
    <t>09.07.00</t>
  </si>
  <si>
    <t>Oficiālās publikācijas un tiesiskās informācijas nodrošināšana</t>
  </si>
  <si>
    <t>21.00.00</t>
  </si>
  <si>
    <t>Kultūras mantojums</t>
  </si>
  <si>
    <t>Tiesa</t>
  </si>
  <si>
    <t>Abonētās preses piegāde</t>
  </si>
  <si>
    <t>8. Sabiedrības integrācijas fonds</t>
  </si>
  <si>
    <t>Saliedētas un pilsoniski aktīvas sabiedrības attīstības pamatnostādņu īstenošana</t>
  </si>
  <si>
    <t>Latvijas NVO fonda un latviešu valodas apguves programmas</t>
  </si>
  <si>
    <t>SEPLP  un Ombuda darbības nodrošināšana un NEPLP algu palielinājumam</t>
  </si>
  <si>
    <t>46. SEPLP</t>
  </si>
  <si>
    <t>31.01.00</t>
  </si>
  <si>
    <t>Budžeta izpilde</t>
  </si>
  <si>
    <t>Sabiedrisko elektronisko plašsaziņas līdzekļu padomes un Ombuda darbības nodrošināšana</t>
  </si>
  <si>
    <t>Sociālā stipendija "Studētgods"  augstākās izglītības iegūšanai jauniešiem no daudzbērnu ģimenēm</t>
  </si>
  <si>
    <t>Vispārējā izglītība</t>
  </si>
  <si>
    <t>Ģimenes pirmsskolas reforma - pirmsskolas izglītības un bērnu pieskatīšanas pakalpojumu pieejamības nodrošināšana (DLC izstrādāts koncepts, skatīts un atbalstīts Soclietu kom))</t>
  </si>
  <si>
    <t>Mājokļu programma "Balsts"</t>
  </si>
  <si>
    <t>Tautas ataudzes stratēģijas realizācija - 2022.gads - Jauno ģimeņu gads. Starptautiskais forums. Diskusiju platforma demogrāfisko izaicinājumu aktualizēšanai un pasākumu kopums ģimeņu godināšanai un atbalstam</t>
  </si>
  <si>
    <t>Ģimeņu atbalsta NVO projektu īstenošana pašvaldībās programmas "Ģimenei draudzīga pašvaldība" ietvaros</t>
  </si>
  <si>
    <t>Vecāku pabalsta sistēmas pilnveidošana - koeficienta piemērošana dvīņu gadījumos un papildus bērna kopšanas atvaļinājuma pagarinājums</t>
  </si>
  <si>
    <t xml:space="preserve">Valsts apmaksātās medicīniskās apaugļošanas programmas paplašināšana </t>
  </si>
  <si>
    <t>Pirmsdzemdību, dzemdību un pēcdzemdību aprūpes monitoringa sistēmas izveide , aprūpes pakalpojumu groza un apmaksas nosacījumu pārskatīšana</t>
  </si>
  <si>
    <t xml:space="preserve">Valsts apmaksāto bērnu aprūpes pakalpojumu groza un apmaksas nosacījumu pārskatīšana </t>
  </si>
  <si>
    <t>Jaunā ārstniecības personu darba samaksas modeļa ieviešana</t>
  </si>
  <si>
    <t>38.05.00</t>
  </si>
  <si>
    <t>Veselības aprūpe un fiziskā sagatavotība</t>
  </si>
  <si>
    <t>46.01.00</t>
  </si>
  <si>
    <t xml:space="preserve">Konceptuālā ziņojuma "Par māsas profesijas turpmāko attīstību" ieviešana </t>
  </si>
  <si>
    <t>Konceptuālā ziņojuma "Par situāciju paliatīvajā aprūpē Latvijā un nepieciešamajām izmaiņām paliatīvās aprūpes pakalpojumu pieejamības nodrošināšanā" ieviešanas turpinājums</t>
  </si>
  <si>
    <t>33.04.00</t>
  </si>
  <si>
    <t>Centralizēta medikamentu un materiālu iegāde</t>
  </si>
  <si>
    <t>Vēlētāju reģistra attīstības un atbalsta pasākumi</t>
  </si>
  <si>
    <t>2022</t>
  </si>
  <si>
    <t>2023</t>
  </si>
  <si>
    <t>2026</t>
  </si>
  <si>
    <t>2024</t>
  </si>
  <si>
    <t>jauna budžeta apakšprogramma</t>
  </si>
  <si>
    <t xml:space="preserve"> "Mērķdotācijas pašvaldībām" - jauna programma</t>
  </si>
  <si>
    <t>2. pielikums informatīvajam ziņojumam "Par ministriju un citu centrālo valsts iestāžu prioritārajiem pasākumiem 2022., 2023. un 2024. gadam"</t>
  </si>
  <si>
    <t>2024.gads</t>
  </si>
  <si>
    <t>Nozares centralizēto funkciju izpilde (konsolidējamā pozīcija)</t>
  </si>
  <si>
    <t>Sociālās apdrošināšanas iemaksu veikšana bērna kopšanas periodā no bērna kopšanas un vecāku pabalsta kopsummas *</t>
  </si>
  <si>
    <t>Sociālās rehabilitācijas kurss vardarbīgas uzvedības mazināšanai **</t>
  </si>
  <si>
    <t>** Pasākumu iesniegusi LM (18_07_P) un PKC (25_11_H DLC), finansējums atšķirīgs, jo aprēķinos izmantots atšķirīgs pakalpojumu saņēmēju skaits.</t>
  </si>
  <si>
    <t>* Pasākuma īstenošanu nodrošina, veicot transferta maksājumus starp sociālās apdrošināšanas speciālā budžeta apakšprogrammām, kas šobrīd nerada negatīvu ietekmi uz kopējo sociālās apdrošināšanas speciālo budžetu (no apakšprogrammas 04.04.00 izdevumiem uz apakšprogrammu 04.01.00. 04.02.00, 04.04.00 ieņēmumiem), bet radīs ietekmi uz speciālā budžeta izdevumiem gadījumos, ja nestrādājošs vecāku pabalsta saņēmējs saņems bezdarbnieka pabalstu, invaliditātes vai vecuma pensiju. Pasākumu iesniegusi LM (18_29_P) un PKC (25_01_H DLC).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</si>
</sst>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theme="1"/>
      <name val="Times New Roman"/>
      <family val="2"/>
      <charset val="186"/>
    </font>
    <font>
      <sz val="8"/>
      <color indexed="8"/>
      <name val="Arial"/>
      <family val="2"/>
      <charset val="186"/>
    </font>
    <font>
      <sz val="8"/>
      <color theme="1"/>
      <name val="Arial"/>
      <family val="2"/>
      <charset val="186"/>
    </font>
    <font>
      <sz val="8"/>
      <name val="Arial"/>
      <family val="2"/>
      <charset val="186"/>
    </font>
    <font>
      <i/>
      <sz val="8"/>
      <color theme="1"/>
      <name val="Arial"/>
      <family val="2"/>
      <charset val="186"/>
    </font>
    <font>
      <b/>
      <sz val="8"/>
      <color theme="1"/>
      <name val="Arial"/>
      <family val="2"/>
      <charset val="186"/>
    </font>
    <font>
      <b/>
      <sz val="11"/>
      <color theme="1"/>
      <name val="Arial"/>
      <family val="2"/>
      <charset val="186"/>
    </font>
    <font>
      <sz val="6"/>
      <color rgb="FFFF0000"/>
      <name val="Arial"/>
      <family val="2"/>
      <charset val="186"/>
    </font>
    <font>
      <sz val="10"/>
      <name val="Arial"/>
      <family val="2"/>
      <charset val="186"/>
    </font>
    <font>
      <i/>
      <sz val="8"/>
      <name val="Times New Roman"/>
      <family val="1"/>
      <charset val="186"/>
    </font>
    <font>
      <b/>
      <sz val="9"/>
      <name val="Arial"/>
      <family val="2"/>
      <charset val="186"/>
    </font>
    <font>
      <sz val="9"/>
      <name val="Arial"/>
      <family val="2"/>
      <charset val="186"/>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8" fillId="0" borderId="0"/>
    <xf numFmtId="0" fontId="8" fillId="0" borderId="0"/>
    <xf numFmtId="0" fontId="8" fillId="0" borderId="0"/>
    <xf numFmtId="0" fontId="8" fillId="0" borderId="0"/>
    <xf numFmtId="0" fontId="8" fillId="0" borderId="0" applyBorder="0"/>
  </cellStyleXfs>
  <cellXfs count="88">
    <xf numFmtId="0" fontId="0" fillId="0" borderId="0" xfId="0"/>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0" xfId="0" applyFont="1"/>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vertical="center" wrapText="1"/>
    </xf>
    <xf numFmtId="0" fontId="2" fillId="0" borderId="1" xfId="0" applyFont="1" applyBorder="1" applyAlignment="1">
      <alignment horizontal="center" vertical="center"/>
    </xf>
    <xf numFmtId="3" fontId="5" fillId="3" borderId="1" xfId="0" applyNumberFormat="1" applyFont="1" applyFill="1" applyBorder="1" applyAlignment="1">
      <alignment horizontal="right" vertical="center"/>
    </xf>
    <xf numFmtId="0" fontId="2" fillId="0" borderId="0" xfId="0" applyFont="1" applyAlignment="1">
      <alignment horizontal="right" vertical="center"/>
    </xf>
    <xf numFmtId="49" fontId="2" fillId="0" borderId="1" xfId="0" applyNumberFormat="1" applyFont="1" applyBorder="1" applyAlignment="1">
      <alignment horizontal="right" vertical="center"/>
    </xf>
    <xf numFmtId="0" fontId="5" fillId="4" borderId="1" xfId="0" applyFont="1" applyFill="1" applyBorder="1" applyAlignment="1">
      <alignment horizontal="right" vertical="center"/>
    </xf>
    <xf numFmtId="0" fontId="5" fillId="4" borderId="1" xfId="0" applyFont="1" applyFill="1" applyBorder="1" applyAlignment="1">
      <alignment horizontal="right" vertical="center" wrapText="1"/>
    </xf>
    <xf numFmtId="0" fontId="5" fillId="0" borderId="1" xfId="0" applyFont="1" applyFill="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5" fillId="3"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right"/>
    </xf>
    <xf numFmtId="0" fontId="7" fillId="0" borderId="0" xfId="0" applyFont="1"/>
    <xf numFmtId="3" fontId="7" fillId="0" borderId="0" xfId="0" applyNumberFormat="1" applyFont="1"/>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49" fontId="2" fillId="0" borderId="1" xfId="0" applyNumberFormat="1" applyFont="1" applyFill="1" applyBorder="1" applyAlignment="1">
      <alignment horizontal="right" vertical="center"/>
    </xf>
    <xf numFmtId="0" fontId="2" fillId="0" borderId="1" xfId="0" applyFont="1" applyFill="1" applyBorder="1" applyAlignment="1">
      <alignment horizontal="left"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3" fontId="3" fillId="0" borderId="1" xfId="1" applyNumberFormat="1" applyFont="1" applyFill="1" applyBorder="1" applyAlignment="1">
      <alignment horizontal="right" vertical="center" wrapText="1"/>
    </xf>
    <xf numFmtId="0" fontId="2" fillId="0" borderId="0" xfId="0" applyFont="1" applyFill="1"/>
    <xf numFmtId="3" fontId="7" fillId="0" borderId="0" xfId="0" applyNumberFormat="1" applyFont="1" applyFill="1"/>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3" fontId="3" fillId="4" borderId="1" xfId="1" applyNumberFormat="1" applyFont="1" applyFill="1" applyBorder="1" applyAlignment="1">
      <alignment horizontal="right" vertical="center" wrapText="1"/>
    </xf>
    <xf numFmtId="0" fontId="3" fillId="4" borderId="1" xfId="0" applyFont="1" applyFill="1" applyBorder="1" applyAlignment="1">
      <alignment horizontal="center"/>
    </xf>
    <xf numFmtId="0" fontId="3" fillId="0" borderId="2" xfId="0" applyFont="1" applyFill="1" applyBorder="1" applyAlignment="1">
      <alignment horizontal="left" vertical="center" wrapText="1"/>
    </xf>
    <xf numFmtId="0" fontId="2" fillId="4" borderId="1" xfId="0" applyFont="1" applyFill="1" applyBorder="1" applyAlignment="1">
      <alignment horizontal="right" vertical="center"/>
    </xf>
    <xf numFmtId="49" fontId="2" fillId="4" borderId="1" xfId="0" applyNumberFormat="1" applyFont="1" applyFill="1" applyBorder="1" applyAlignment="1">
      <alignment horizontal="right" vertical="center"/>
    </xf>
    <xf numFmtId="0" fontId="3" fillId="4" borderId="2" xfId="0" applyFont="1" applyFill="1" applyBorder="1" applyAlignment="1">
      <alignment horizontal="center" wrapText="1"/>
    </xf>
    <xf numFmtId="49" fontId="3" fillId="4" borderId="2" xfId="1" applyNumberFormat="1" applyFont="1" applyFill="1" applyBorder="1" applyAlignment="1">
      <alignment horizontal="center" vertical="center" wrapText="1"/>
    </xf>
    <xf numFmtId="49" fontId="2" fillId="4" borderId="1" xfId="0" applyNumberFormat="1" applyFont="1" applyFill="1" applyBorder="1"/>
    <xf numFmtId="49" fontId="3" fillId="0" borderId="2" xfId="1" applyNumberFormat="1" applyFont="1" applyFill="1" applyBorder="1" applyAlignment="1">
      <alignment horizontal="left" vertical="center" wrapText="1"/>
    </xf>
    <xf numFmtId="49" fontId="2" fillId="0" borderId="1" xfId="0" applyNumberFormat="1" applyFont="1" applyFill="1" applyBorder="1" applyAlignment="1">
      <alignment horizontal="right"/>
    </xf>
    <xf numFmtId="0" fontId="3" fillId="4" borderId="1" xfId="0" applyFont="1" applyFill="1" applyBorder="1" applyAlignment="1">
      <alignment horizontal="center" vertical="center"/>
    </xf>
    <xf numFmtId="49" fontId="3" fillId="0" borderId="2" xfId="1" applyNumberFormat="1" applyFont="1" applyFill="1" applyBorder="1" applyAlignment="1">
      <alignment vertical="center" wrapText="1"/>
    </xf>
    <xf numFmtId="49" fontId="2" fillId="4" borderId="1" xfId="0" applyNumberFormat="1" applyFont="1" applyFill="1" applyBorder="1" applyAlignment="1">
      <alignment horizontal="right" vertical="center" wrapText="1"/>
    </xf>
    <xf numFmtId="49" fontId="3" fillId="4" borderId="1" xfId="1" applyNumberFormat="1" applyFont="1" applyFill="1" applyBorder="1" applyAlignment="1">
      <alignment horizontal="center" vertical="center" wrapText="1"/>
    </xf>
    <xf numFmtId="0" fontId="2" fillId="4" borderId="1" xfId="0" applyFont="1" applyFill="1" applyBorder="1" applyAlignment="1">
      <alignment horizontal="center" vertical="center"/>
    </xf>
    <xf numFmtId="0" fontId="2" fillId="2" borderId="1" xfId="0" applyFont="1" applyFill="1" applyBorder="1" applyAlignment="1">
      <alignment horizontal="center" vertical="center" wrapText="1"/>
    </xf>
    <xf numFmtId="14" fontId="3" fillId="0" borderId="2" xfId="0" quotePrefix="1" applyNumberFormat="1" applyFont="1" applyFill="1" applyBorder="1" applyAlignment="1">
      <alignment horizontal="right" vertical="center" wrapText="1"/>
    </xf>
    <xf numFmtId="0" fontId="3" fillId="0" borderId="2" xfId="0" quotePrefix="1" applyFont="1" applyFill="1" applyBorder="1" applyAlignment="1">
      <alignment horizontal="right" vertical="center" wrapText="1"/>
    </xf>
    <xf numFmtId="49" fontId="2" fillId="0" borderId="1" xfId="0" quotePrefix="1" applyNumberFormat="1" applyFont="1" applyFill="1" applyBorder="1" applyAlignment="1">
      <alignment horizontal="right" vertical="center"/>
    </xf>
    <xf numFmtId="49" fontId="2" fillId="0" borderId="1" xfId="0" quotePrefix="1" applyNumberFormat="1" applyFont="1" applyFill="1" applyBorder="1" applyAlignment="1">
      <alignment horizontal="right"/>
    </xf>
    <xf numFmtId="49" fontId="2" fillId="0" borderId="1" xfId="0" quotePrefix="1" applyNumberFormat="1" applyFont="1" applyBorder="1" applyAlignment="1">
      <alignment horizontal="right" vertical="center"/>
    </xf>
    <xf numFmtId="49" fontId="2" fillId="0" borderId="1" xfId="0" quotePrefix="1" applyNumberFormat="1" applyFont="1" applyBorder="1" applyAlignment="1">
      <alignment horizontal="right" vertical="center" wrapText="1"/>
    </xf>
    <xf numFmtId="0" fontId="2" fillId="0" borderId="1" xfId="0" applyFont="1" applyBorder="1"/>
    <xf numFmtId="3" fontId="3" fillId="0" borderId="1"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0" fontId="3" fillId="0" borderId="1" xfId="0" applyFont="1" applyFill="1" applyBorder="1" applyAlignment="1">
      <alignment horizontal="center" vertical="center"/>
    </xf>
    <xf numFmtId="3" fontId="3" fillId="4" borderId="1" xfId="0" applyNumberFormat="1" applyFont="1" applyFill="1" applyBorder="1" applyAlignment="1">
      <alignment horizontal="center" vertical="center" wrapText="1"/>
    </xf>
    <xf numFmtId="3" fontId="3" fillId="4" borderId="1" xfId="1"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9" fontId="3" fillId="0" borderId="1" xfId="1" applyNumberFormat="1" applyFont="1" applyFill="1" applyBorder="1" applyAlignment="1">
      <alignment horizontal="justify" vertical="top" wrapText="1"/>
    </xf>
    <xf numFmtId="3" fontId="3" fillId="0" borderId="1" xfId="1" applyNumberFormat="1" applyFont="1" applyFill="1" applyBorder="1" applyAlignment="1">
      <alignment horizontal="right" vertical="top" wrapText="1"/>
    </xf>
    <xf numFmtId="3" fontId="3" fillId="5" borderId="1" xfId="1" applyNumberFormat="1" applyFont="1" applyFill="1" applyBorder="1" applyAlignment="1">
      <alignment horizontal="right" vertical="top" wrapText="1"/>
    </xf>
    <xf numFmtId="49" fontId="10" fillId="0" borderId="0" xfId="5" applyNumberFormat="1" applyFont="1" applyFill="1" applyBorder="1" applyAlignment="1">
      <alignment horizontal="right" vertical="top" wrapText="1"/>
    </xf>
    <xf numFmtId="0" fontId="3" fillId="0" borderId="0" xfId="0" applyFont="1"/>
    <xf numFmtId="3" fontId="3" fillId="5" borderId="1" xfId="1" applyNumberFormat="1" applyFont="1" applyFill="1" applyBorder="1" applyAlignment="1">
      <alignment horizontal="right" vertical="center" wrapText="1"/>
    </xf>
    <xf numFmtId="0" fontId="2" fillId="0" borderId="1" xfId="0" applyFont="1" applyFill="1" applyBorder="1"/>
    <xf numFmtId="49" fontId="9" fillId="0" borderId="1" xfId="1"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4" borderId="1" xfId="1" applyFont="1" applyFill="1" applyBorder="1" applyAlignment="1">
      <alignment horizontal="center" vertical="center" wrapText="1"/>
    </xf>
    <xf numFmtId="49" fontId="2" fillId="0" borderId="1" xfId="0" applyNumberFormat="1" applyFont="1" applyBorder="1" applyAlignment="1">
      <alignment horizontal="right" vertical="center" wrapText="1"/>
    </xf>
    <xf numFmtId="0" fontId="2" fillId="0" borderId="1" xfId="0" applyFont="1" applyBorder="1" applyAlignment="1">
      <alignment vertical="center" wrapText="1"/>
    </xf>
    <xf numFmtId="49"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0" xfId="0" applyFont="1" applyAlignment="1">
      <alignment horizontal="right" wrapText="1"/>
    </xf>
    <xf numFmtId="0" fontId="6" fillId="0" borderId="0" xfId="0" applyFont="1" applyAlignment="1">
      <alignment horizontal="center" vertical="center" wrapText="1"/>
    </xf>
    <xf numFmtId="0" fontId="2" fillId="2" borderId="4" xfId="0" applyFont="1" applyFill="1" applyBorder="1" applyAlignment="1">
      <alignment horizontal="center"/>
    </xf>
    <xf numFmtId="0" fontId="2" fillId="2" borderId="1" xfId="0" applyFont="1" applyFill="1" applyBorder="1" applyAlignment="1">
      <alignment horizontal="center" vertical="center" wrapText="1"/>
    </xf>
    <xf numFmtId="0" fontId="5" fillId="3" borderId="2" xfId="0" applyFont="1" applyFill="1" applyBorder="1" applyAlignment="1">
      <alignment horizontal="right"/>
    </xf>
    <xf numFmtId="0" fontId="5" fillId="3" borderId="5" xfId="0" applyFont="1" applyFill="1" applyBorder="1" applyAlignment="1">
      <alignment horizontal="right"/>
    </xf>
    <xf numFmtId="0" fontId="5" fillId="3" borderId="3" xfId="0" applyFont="1" applyFill="1" applyBorder="1" applyAlignment="1">
      <alignment horizontal="right"/>
    </xf>
    <xf numFmtId="49" fontId="3" fillId="0" borderId="0" xfId="5" applyNumberFormat="1" applyFont="1" applyFill="1" applyBorder="1" applyAlignment="1">
      <alignment horizontal="left" vertical="center" wrapText="1"/>
    </xf>
    <xf numFmtId="0" fontId="2" fillId="0" borderId="0" xfId="0" applyFont="1" applyAlignment="1">
      <alignment horizontal="left" vertical="center" wrapText="1"/>
    </xf>
    <xf numFmtId="49" fontId="11" fillId="0" borderId="0" xfId="5" applyNumberFormat="1" applyFont="1" applyFill="1" applyBorder="1" applyAlignment="1">
      <alignment horizontal="left" vertical="center" wrapText="1"/>
    </xf>
    <xf numFmtId="0" fontId="2" fillId="0" borderId="0" xfId="0" applyFont="1" applyAlignment="1">
      <alignment horizontal="center" vertical="center" wrapText="1"/>
    </xf>
  </cellXfs>
  <cellStyles count="6">
    <cellStyle name="Normal" xfId="0" builtinId="0"/>
    <cellStyle name="Normal 2" xfId="1"/>
    <cellStyle name="Normal 2 2 4" xfId="4"/>
    <cellStyle name="Normal 2 4" xfId="2"/>
    <cellStyle name="Normal 3" xfId="3"/>
    <cellStyle name="Normal_Sheet1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4"/>
  <sheetViews>
    <sheetView tabSelected="1" view="pageLayout" topLeftCell="A181" zoomScale="90" zoomScaleNormal="110" zoomScalePageLayoutView="90" workbookViewId="0">
      <selection activeCell="E31" sqref="E31"/>
    </sheetView>
  </sheetViews>
  <sheetFormatPr defaultRowHeight="11.25" x14ac:dyDescent="0.2"/>
  <cols>
    <col min="1" max="1" width="5.875" style="5" customWidth="1"/>
    <col min="2" max="2" width="10.125" style="5" customWidth="1"/>
    <col min="3" max="3" width="46.625" style="6" customWidth="1"/>
    <col min="4" max="4" width="8.5" style="9" customWidth="1"/>
    <col min="5" max="5" width="34.25" style="6" customWidth="1"/>
    <col min="6" max="6" width="10.875" style="3" customWidth="1"/>
    <col min="7" max="7" width="11.375" style="3" customWidth="1"/>
    <col min="8" max="8" width="10.25" style="3" customWidth="1"/>
    <col min="9" max="9" width="10" style="3" customWidth="1"/>
    <col min="10" max="10" width="9.625" style="18" customWidth="1"/>
    <col min="11" max="11" width="9" style="5"/>
    <col min="12" max="16384" width="9" style="3"/>
  </cols>
  <sheetData>
    <row r="1" spans="1:16" ht="12" customHeight="1" x14ac:dyDescent="0.2">
      <c r="G1" s="77" t="s">
        <v>250</v>
      </c>
      <c r="H1" s="77"/>
      <c r="I1" s="77"/>
      <c r="J1" s="77"/>
      <c r="K1" s="77"/>
    </row>
    <row r="2" spans="1:16" ht="19.5" customHeight="1" x14ac:dyDescent="0.2">
      <c r="G2" s="77"/>
      <c r="H2" s="77"/>
      <c r="I2" s="77"/>
      <c r="J2" s="77"/>
      <c r="K2" s="77"/>
    </row>
    <row r="4" spans="1:16" ht="15" x14ac:dyDescent="0.2">
      <c r="A4" s="78" t="s">
        <v>36</v>
      </c>
      <c r="B4" s="78"/>
      <c r="C4" s="78"/>
      <c r="D4" s="78"/>
      <c r="E4" s="78"/>
      <c r="F4" s="78"/>
      <c r="G4" s="78"/>
      <c r="H4" s="78"/>
      <c r="I4" s="78"/>
      <c r="J4" s="78"/>
      <c r="K4" s="78"/>
    </row>
    <row r="6" spans="1:16" ht="11.25" customHeight="1" x14ac:dyDescent="0.2">
      <c r="F6" s="79" t="s">
        <v>44</v>
      </c>
      <c r="G6" s="79"/>
      <c r="H6" s="79"/>
    </row>
    <row r="7" spans="1:16" ht="67.5" x14ac:dyDescent="0.2">
      <c r="A7" s="1" t="s">
        <v>11</v>
      </c>
      <c r="B7" s="1" t="s">
        <v>22</v>
      </c>
      <c r="C7" s="1" t="s">
        <v>23</v>
      </c>
      <c r="D7" s="80" t="s">
        <v>12</v>
      </c>
      <c r="E7" s="80"/>
      <c r="F7" s="49" t="s">
        <v>47</v>
      </c>
      <c r="G7" s="49" t="s">
        <v>154</v>
      </c>
      <c r="H7" s="49" t="s">
        <v>251</v>
      </c>
      <c r="I7" s="2" t="s">
        <v>24</v>
      </c>
      <c r="J7" s="2" t="s">
        <v>25</v>
      </c>
      <c r="K7" s="49" t="s">
        <v>26</v>
      </c>
      <c r="L7" s="4"/>
    </row>
    <row r="8" spans="1:16" x14ac:dyDescent="0.2">
      <c r="A8" s="81" t="s">
        <v>27</v>
      </c>
      <c r="B8" s="82"/>
      <c r="C8" s="82"/>
      <c r="D8" s="82"/>
      <c r="E8" s="83"/>
      <c r="F8" s="8">
        <f>F9+F16+F21+F37+F42+F45+F48+F56+F61+F66+F72+F77+F84+F86+F90+F93+F99+F101+F105+F108+F110+F113+F115+F117+F119+F121+F123+F125+F127+F129+F131+F133+F135+F137+F164+F167+F177</f>
        <v>220778273</v>
      </c>
      <c r="G8" s="8">
        <f t="shared" ref="G8:J8" si="0">G9+G16+G21+G37+G42+G45+G48+G56+G61+G66+G72+G77+G84+G86+G90+G93+G99+G101+G105+G108+G110+G113+G115+G117+G119+G121+G123+G125+G127+G129+G131+G133+G135+G137+G164+G167+G177</f>
        <v>451319624</v>
      </c>
      <c r="H8" s="8">
        <f t="shared" si="0"/>
        <v>595343489</v>
      </c>
      <c r="I8" s="8">
        <f t="shared" si="0"/>
        <v>1894822</v>
      </c>
      <c r="J8" s="8">
        <f t="shared" si="0"/>
        <v>718454162</v>
      </c>
      <c r="K8" s="16"/>
      <c r="N8" s="19"/>
      <c r="O8" s="19"/>
      <c r="P8" s="19"/>
    </row>
    <row r="9" spans="1:16" ht="27.75" customHeight="1" x14ac:dyDescent="0.2">
      <c r="A9" s="48">
        <v>1</v>
      </c>
      <c r="B9" s="32" t="s">
        <v>0</v>
      </c>
      <c r="C9" s="33" t="s">
        <v>37</v>
      </c>
      <c r="D9" s="11"/>
      <c r="E9" s="12" t="s">
        <v>13</v>
      </c>
      <c r="F9" s="34">
        <f>SUM(F10:F15)</f>
        <v>863636</v>
      </c>
      <c r="G9" s="34">
        <f t="shared" ref="G9:J9" si="1">SUM(G10:G15)</f>
        <v>1095415</v>
      </c>
      <c r="H9" s="34">
        <f t="shared" si="1"/>
        <v>758909</v>
      </c>
      <c r="I9" s="34">
        <f t="shared" si="1"/>
        <v>0</v>
      </c>
      <c r="J9" s="34">
        <f t="shared" si="1"/>
        <v>813630</v>
      </c>
      <c r="K9" s="35"/>
      <c r="N9" s="20"/>
      <c r="O9" s="20"/>
      <c r="P9" s="20"/>
    </row>
    <row r="10" spans="1:16" s="30" customFormat="1" ht="11.25" customHeight="1" x14ac:dyDescent="0.2">
      <c r="A10" s="13"/>
      <c r="B10" s="27"/>
      <c r="C10" s="36" t="s">
        <v>160</v>
      </c>
      <c r="D10" s="50" t="s">
        <v>7</v>
      </c>
      <c r="E10" s="63" t="s">
        <v>161</v>
      </c>
      <c r="F10" s="29">
        <v>65000</v>
      </c>
      <c r="G10" s="29">
        <v>46494</v>
      </c>
      <c r="H10" s="29">
        <v>46494</v>
      </c>
      <c r="I10" s="29">
        <v>0</v>
      </c>
      <c r="J10" s="68">
        <v>46494</v>
      </c>
      <c r="K10" s="28"/>
      <c r="N10" s="31"/>
      <c r="O10" s="31"/>
      <c r="P10" s="31"/>
    </row>
    <row r="11" spans="1:16" s="30" customFormat="1" ht="11.25" customHeight="1" x14ac:dyDescent="0.2">
      <c r="A11" s="13"/>
      <c r="B11" s="27"/>
      <c r="C11" s="36" t="s">
        <v>14</v>
      </c>
      <c r="D11" s="51" t="s">
        <v>162</v>
      </c>
      <c r="E11" s="63" t="s">
        <v>123</v>
      </c>
      <c r="F11" s="29">
        <v>100136</v>
      </c>
      <c r="G11" s="29">
        <v>88636</v>
      </c>
      <c r="H11" s="29">
        <v>88636</v>
      </c>
      <c r="I11" s="29">
        <v>0</v>
      </c>
      <c r="J11" s="29">
        <v>88636</v>
      </c>
      <c r="K11" s="58"/>
      <c r="N11" s="31"/>
      <c r="O11" s="31"/>
      <c r="P11" s="31"/>
    </row>
    <row r="12" spans="1:16" s="30" customFormat="1" ht="11.25" customHeight="1" x14ac:dyDescent="0.2">
      <c r="A12" s="13"/>
      <c r="B12" s="27"/>
      <c r="C12" s="36" t="s">
        <v>31</v>
      </c>
      <c r="D12" s="51" t="s">
        <v>163</v>
      </c>
      <c r="E12" s="63" t="s">
        <v>124</v>
      </c>
      <c r="F12" s="29">
        <v>81000</v>
      </c>
      <c r="G12" s="29">
        <v>366000</v>
      </c>
      <c r="H12" s="29">
        <v>81000</v>
      </c>
      <c r="I12" s="29">
        <v>0</v>
      </c>
      <c r="J12" s="29">
        <v>81000</v>
      </c>
      <c r="K12" s="58"/>
      <c r="N12" s="31"/>
      <c r="O12" s="31"/>
      <c r="P12" s="31"/>
    </row>
    <row r="13" spans="1:16" s="30" customFormat="1" ht="11.25" customHeight="1" x14ac:dyDescent="0.2">
      <c r="A13" s="13"/>
      <c r="B13" s="27"/>
      <c r="C13" s="36" t="s">
        <v>50</v>
      </c>
      <c r="D13" s="51" t="s">
        <v>10</v>
      </c>
      <c r="E13" s="63" t="s">
        <v>125</v>
      </c>
      <c r="F13" s="29">
        <v>20000</v>
      </c>
      <c r="G13" s="29">
        <v>0</v>
      </c>
      <c r="H13" s="29">
        <v>0</v>
      </c>
      <c r="I13" s="29">
        <v>0</v>
      </c>
      <c r="J13" s="29">
        <v>0</v>
      </c>
      <c r="K13" s="58" t="s">
        <v>244</v>
      </c>
      <c r="N13" s="31"/>
      <c r="O13" s="31"/>
      <c r="P13" s="31"/>
    </row>
    <row r="14" spans="1:16" s="30" customFormat="1" ht="11.25" customHeight="1" x14ac:dyDescent="0.2">
      <c r="A14" s="13"/>
      <c r="B14" s="27"/>
      <c r="C14" s="36" t="s">
        <v>20</v>
      </c>
      <c r="D14" s="51" t="s">
        <v>10</v>
      </c>
      <c r="E14" s="63" t="s">
        <v>164</v>
      </c>
      <c r="F14" s="29">
        <v>127500</v>
      </c>
      <c r="G14" s="29">
        <v>124285</v>
      </c>
      <c r="H14" s="29">
        <v>72779</v>
      </c>
      <c r="I14" s="29">
        <v>0</v>
      </c>
      <c r="J14" s="29">
        <v>127500</v>
      </c>
      <c r="K14" s="58"/>
      <c r="N14" s="31"/>
      <c r="O14" s="31"/>
      <c r="P14" s="31"/>
    </row>
    <row r="15" spans="1:16" s="30" customFormat="1" ht="25.5" customHeight="1" x14ac:dyDescent="0.2">
      <c r="A15" s="13"/>
      <c r="B15" s="27"/>
      <c r="C15" s="36" t="s">
        <v>20</v>
      </c>
      <c r="D15" s="51" t="s">
        <v>33</v>
      </c>
      <c r="E15" s="63" t="s">
        <v>165</v>
      </c>
      <c r="F15" s="29">
        <v>470000</v>
      </c>
      <c r="G15" s="29">
        <v>470000</v>
      </c>
      <c r="H15" s="29">
        <v>470000</v>
      </c>
      <c r="I15" s="29">
        <v>0</v>
      </c>
      <c r="J15" s="29">
        <v>470000</v>
      </c>
      <c r="K15" s="58"/>
      <c r="N15" s="31"/>
      <c r="O15" s="31"/>
      <c r="P15" s="31"/>
    </row>
    <row r="16" spans="1:16" s="30" customFormat="1" ht="11.25" customHeight="1" x14ac:dyDescent="0.2">
      <c r="A16" s="48">
        <v>2</v>
      </c>
      <c r="B16" s="32" t="s">
        <v>6</v>
      </c>
      <c r="C16" s="33" t="s">
        <v>49</v>
      </c>
      <c r="D16" s="37"/>
      <c r="E16" s="12" t="s">
        <v>13</v>
      </c>
      <c r="F16" s="34">
        <f>SUM(F17:F20)</f>
        <v>1243415</v>
      </c>
      <c r="G16" s="34">
        <f t="shared" ref="G16:J16" si="2">SUM(G17:G20)</f>
        <v>1370192</v>
      </c>
      <c r="H16" s="34">
        <f t="shared" si="2"/>
        <v>1552478</v>
      </c>
      <c r="I16" s="34">
        <f t="shared" si="2"/>
        <v>1894822</v>
      </c>
      <c r="J16" s="34">
        <f t="shared" si="2"/>
        <v>0</v>
      </c>
      <c r="K16" s="34"/>
      <c r="N16" s="31"/>
      <c r="O16" s="31"/>
      <c r="P16" s="31"/>
    </row>
    <row r="17" spans="1:16" s="30" customFormat="1" ht="11.25" customHeight="1" x14ac:dyDescent="0.2">
      <c r="A17" s="13"/>
      <c r="B17" s="27"/>
      <c r="C17" s="36" t="s">
        <v>19</v>
      </c>
      <c r="D17" s="52" t="s">
        <v>63</v>
      </c>
      <c r="E17" s="24" t="s">
        <v>62</v>
      </c>
      <c r="F17" s="64">
        <v>26719</v>
      </c>
      <c r="G17" s="64">
        <v>8029</v>
      </c>
      <c r="H17" s="64">
        <v>0</v>
      </c>
      <c r="I17" s="64">
        <v>0</v>
      </c>
      <c r="J17" s="65">
        <v>0</v>
      </c>
      <c r="K17" s="58" t="s">
        <v>245</v>
      </c>
      <c r="N17" s="31"/>
      <c r="O17" s="31"/>
      <c r="P17" s="31"/>
    </row>
    <row r="18" spans="1:16" s="30" customFormat="1" ht="11.25" customHeight="1" x14ac:dyDescent="0.2">
      <c r="A18" s="13"/>
      <c r="B18" s="27"/>
      <c r="C18" s="36" t="s">
        <v>70</v>
      </c>
      <c r="D18" s="52" t="s">
        <v>65</v>
      </c>
      <c r="E18" s="24" t="s">
        <v>64</v>
      </c>
      <c r="F18" s="64">
        <v>308829</v>
      </c>
      <c r="G18" s="64">
        <v>233829</v>
      </c>
      <c r="H18" s="64">
        <v>113829</v>
      </c>
      <c r="I18" s="64">
        <v>242658</v>
      </c>
      <c r="J18" s="65">
        <v>0</v>
      </c>
      <c r="K18" s="58" t="s">
        <v>246</v>
      </c>
      <c r="N18" s="31"/>
      <c r="O18" s="31"/>
      <c r="P18" s="31"/>
    </row>
    <row r="19" spans="1:16" x14ac:dyDescent="0.2">
      <c r="A19" s="13"/>
      <c r="B19" s="27"/>
      <c r="C19" s="36" t="s">
        <v>21</v>
      </c>
      <c r="D19" s="52" t="s">
        <v>67</v>
      </c>
      <c r="E19" s="24" t="s">
        <v>66</v>
      </c>
      <c r="F19" s="64">
        <v>186368</v>
      </c>
      <c r="G19" s="64">
        <v>0</v>
      </c>
      <c r="H19" s="64">
        <v>0</v>
      </c>
      <c r="I19" s="64">
        <v>0</v>
      </c>
      <c r="J19" s="65">
        <v>0</v>
      </c>
      <c r="K19" s="58" t="s">
        <v>244</v>
      </c>
    </row>
    <row r="20" spans="1:16" s="30" customFormat="1" x14ac:dyDescent="0.2">
      <c r="A20" s="13"/>
      <c r="B20" s="27"/>
      <c r="C20" s="36" t="s">
        <v>61</v>
      </c>
      <c r="D20" s="52" t="s">
        <v>69</v>
      </c>
      <c r="E20" s="24" t="s">
        <v>68</v>
      </c>
      <c r="F20" s="64">
        <v>721499</v>
      </c>
      <c r="G20" s="64">
        <v>1128334</v>
      </c>
      <c r="H20" s="64">
        <v>1438649</v>
      </c>
      <c r="I20" s="64">
        <v>1652164</v>
      </c>
      <c r="J20" s="65">
        <v>0</v>
      </c>
      <c r="K20" s="58" t="s">
        <v>246</v>
      </c>
    </row>
    <row r="21" spans="1:16" s="30" customFormat="1" ht="33.75" x14ac:dyDescent="0.2">
      <c r="A21" s="48">
        <v>3</v>
      </c>
      <c r="B21" s="32" t="s">
        <v>38</v>
      </c>
      <c r="C21" s="33" t="s">
        <v>126</v>
      </c>
      <c r="D21" s="11"/>
      <c r="E21" s="12" t="s">
        <v>13</v>
      </c>
      <c r="F21" s="34">
        <f>SUM(F22:F36)</f>
        <v>15195644</v>
      </c>
      <c r="G21" s="34">
        <f t="shared" ref="G21:J21" si="3">SUM(G22:G36)</f>
        <v>45586927</v>
      </c>
      <c r="H21" s="34">
        <f t="shared" si="3"/>
        <v>45586927</v>
      </c>
      <c r="I21" s="34">
        <f t="shared" si="3"/>
        <v>0</v>
      </c>
      <c r="J21" s="34">
        <f t="shared" si="3"/>
        <v>45586927</v>
      </c>
      <c r="K21" s="34"/>
    </row>
    <row r="22" spans="1:16" s="30" customFormat="1" x14ac:dyDescent="0.2">
      <c r="A22" s="21"/>
      <c r="B22" s="27"/>
      <c r="C22" s="36" t="s">
        <v>14</v>
      </c>
      <c r="D22" s="52" t="s">
        <v>75</v>
      </c>
      <c r="E22" s="24" t="s">
        <v>74</v>
      </c>
      <c r="F22" s="29">
        <v>5783</v>
      </c>
      <c r="G22" s="29">
        <v>17349</v>
      </c>
      <c r="H22" s="29">
        <v>17349</v>
      </c>
      <c r="I22" s="29">
        <v>0</v>
      </c>
      <c r="J22" s="29">
        <v>17349</v>
      </c>
      <c r="K22" s="59"/>
    </row>
    <row r="23" spans="1:16" s="30" customFormat="1" x14ac:dyDescent="0.2">
      <c r="A23" s="21"/>
      <c r="B23" s="27"/>
      <c r="C23" s="36" t="s">
        <v>14</v>
      </c>
      <c r="D23" s="52" t="s">
        <v>77</v>
      </c>
      <c r="E23" s="24" t="s">
        <v>76</v>
      </c>
      <c r="F23" s="29">
        <v>344184</v>
      </c>
      <c r="G23" s="29">
        <v>1032552</v>
      </c>
      <c r="H23" s="29">
        <v>1032552</v>
      </c>
      <c r="I23" s="29">
        <v>0</v>
      </c>
      <c r="J23" s="29">
        <v>1032552</v>
      </c>
      <c r="K23" s="59"/>
    </row>
    <row r="24" spans="1:16" s="30" customFormat="1" x14ac:dyDescent="0.2">
      <c r="A24" s="21"/>
      <c r="B24" s="27"/>
      <c r="C24" s="36" t="s">
        <v>14</v>
      </c>
      <c r="D24" s="52" t="s">
        <v>79</v>
      </c>
      <c r="E24" s="24" t="s">
        <v>78</v>
      </c>
      <c r="F24" s="29">
        <v>2076</v>
      </c>
      <c r="G24" s="29">
        <v>6228</v>
      </c>
      <c r="H24" s="29">
        <v>6228</v>
      </c>
      <c r="I24" s="29">
        <v>0</v>
      </c>
      <c r="J24" s="29">
        <v>6228</v>
      </c>
      <c r="K24" s="59"/>
    </row>
    <row r="25" spans="1:16" s="30" customFormat="1" x14ac:dyDescent="0.2">
      <c r="A25" s="21"/>
      <c r="B25" s="27"/>
      <c r="C25" s="36" t="s">
        <v>14</v>
      </c>
      <c r="D25" s="52" t="s">
        <v>107</v>
      </c>
      <c r="E25" s="24" t="s">
        <v>80</v>
      </c>
      <c r="F25" s="29">
        <v>1847156</v>
      </c>
      <c r="G25" s="29">
        <v>5541468</v>
      </c>
      <c r="H25" s="29">
        <v>5541468</v>
      </c>
      <c r="I25" s="29">
        <v>0</v>
      </c>
      <c r="J25" s="29">
        <v>5541468</v>
      </c>
      <c r="K25" s="59"/>
    </row>
    <row r="26" spans="1:16" s="30" customFormat="1" x14ac:dyDescent="0.2">
      <c r="A26" s="21"/>
      <c r="B26" s="27"/>
      <c r="C26" s="36" t="s">
        <v>14</v>
      </c>
      <c r="D26" s="52" t="s">
        <v>82</v>
      </c>
      <c r="E26" s="24" t="s">
        <v>81</v>
      </c>
      <c r="F26" s="29">
        <v>27338</v>
      </c>
      <c r="G26" s="29">
        <v>82014</v>
      </c>
      <c r="H26" s="29">
        <v>82014</v>
      </c>
      <c r="I26" s="29">
        <v>0</v>
      </c>
      <c r="J26" s="29">
        <v>82014</v>
      </c>
      <c r="K26" s="59"/>
    </row>
    <row r="27" spans="1:16" s="30" customFormat="1" ht="33.75" x14ac:dyDescent="0.2">
      <c r="A27" s="21"/>
      <c r="B27" s="27"/>
      <c r="C27" s="36" t="s">
        <v>14</v>
      </c>
      <c r="D27" s="52" t="s">
        <v>84</v>
      </c>
      <c r="E27" s="24" t="s">
        <v>83</v>
      </c>
      <c r="F27" s="29">
        <v>653924</v>
      </c>
      <c r="G27" s="29">
        <v>1961772</v>
      </c>
      <c r="H27" s="29">
        <v>1961772</v>
      </c>
      <c r="I27" s="29">
        <v>0</v>
      </c>
      <c r="J27" s="29">
        <v>1961772</v>
      </c>
      <c r="K27" s="59"/>
    </row>
    <row r="28" spans="1:16" s="30" customFormat="1" x14ac:dyDescent="0.2">
      <c r="A28" s="21"/>
      <c r="B28" s="27"/>
      <c r="C28" s="36" t="s">
        <v>15</v>
      </c>
      <c r="D28" s="52" t="s">
        <v>101</v>
      </c>
      <c r="E28" s="24" t="s">
        <v>127</v>
      </c>
      <c r="F28" s="29">
        <v>9285</v>
      </c>
      <c r="G28" s="29">
        <v>27855</v>
      </c>
      <c r="H28" s="29">
        <v>27855</v>
      </c>
      <c r="I28" s="29">
        <v>0</v>
      </c>
      <c r="J28" s="29">
        <v>27855</v>
      </c>
      <c r="K28" s="59"/>
    </row>
    <row r="29" spans="1:16" s="30" customFormat="1" ht="33.75" x14ac:dyDescent="0.2">
      <c r="A29" s="21"/>
      <c r="B29" s="27"/>
      <c r="C29" s="36" t="s">
        <v>16</v>
      </c>
      <c r="D29" s="52" t="s">
        <v>86</v>
      </c>
      <c r="E29" s="24" t="s">
        <v>85</v>
      </c>
      <c r="F29" s="29">
        <v>10291</v>
      </c>
      <c r="G29" s="29">
        <v>30870</v>
      </c>
      <c r="H29" s="29">
        <v>30870</v>
      </c>
      <c r="I29" s="29">
        <v>0</v>
      </c>
      <c r="J29" s="29">
        <v>30870</v>
      </c>
      <c r="K29" s="59"/>
    </row>
    <row r="30" spans="1:16" s="30" customFormat="1" x14ac:dyDescent="0.2">
      <c r="A30" s="21"/>
      <c r="B30" s="27"/>
      <c r="C30" s="36" t="s">
        <v>21</v>
      </c>
      <c r="D30" s="52" t="s">
        <v>67</v>
      </c>
      <c r="E30" s="24" t="s">
        <v>66</v>
      </c>
      <c r="F30" s="29">
        <v>2265</v>
      </c>
      <c r="G30" s="29">
        <v>6793</v>
      </c>
      <c r="H30" s="29">
        <v>6793</v>
      </c>
      <c r="I30" s="29">
        <v>0</v>
      </c>
      <c r="J30" s="29">
        <v>6793</v>
      </c>
      <c r="K30" s="59"/>
    </row>
    <row r="31" spans="1:16" s="30" customFormat="1" x14ac:dyDescent="0.2">
      <c r="A31" s="21"/>
      <c r="B31" s="27"/>
      <c r="C31" s="36" t="s">
        <v>31</v>
      </c>
      <c r="D31" s="52" t="s">
        <v>88</v>
      </c>
      <c r="E31" s="24" t="s">
        <v>87</v>
      </c>
      <c r="F31" s="29">
        <v>1124554</v>
      </c>
      <c r="G31" s="29">
        <v>3373662</v>
      </c>
      <c r="H31" s="29">
        <v>3373662</v>
      </c>
      <c r="I31" s="29">
        <v>0</v>
      </c>
      <c r="J31" s="29">
        <v>3373662</v>
      </c>
      <c r="K31" s="59"/>
    </row>
    <row r="32" spans="1:16" s="30" customFormat="1" x14ac:dyDescent="0.2">
      <c r="A32" s="21"/>
      <c r="B32" s="27"/>
      <c r="C32" s="36" t="s">
        <v>61</v>
      </c>
      <c r="D32" s="52" t="s">
        <v>9</v>
      </c>
      <c r="E32" s="24" t="s">
        <v>89</v>
      </c>
      <c r="F32" s="29">
        <v>5720</v>
      </c>
      <c r="G32" s="29">
        <v>17160</v>
      </c>
      <c r="H32" s="29">
        <v>17160</v>
      </c>
      <c r="I32" s="29">
        <v>0</v>
      </c>
      <c r="J32" s="29">
        <v>17160</v>
      </c>
      <c r="K32" s="59"/>
    </row>
    <row r="33" spans="1:11" s="30" customFormat="1" ht="22.5" x14ac:dyDescent="0.2">
      <c r="A33" s="21"/>
      <c r="B33" s="27"/>
      <c r="C33" s="36" t="s">
        <v>61</v>
      </c>
      <c r="D33" s="52" t="s">
        <v>90</v>
      </c>
      <c r="E33" s="24" t="s">
        <v>158</v>
      </c>
      <c r="F33" s="29">
        <v>6162</v>
      </c>
      <c r="G33" s="29">
        <v>18486</v>
      </c>
      <c r="H33" s="29">
        <v>18486</v>
      </c>
      <c r="I33" s="29">
        <v>0</v>
      </c>
      <c r="J33" s="29">
        <v>18486</v>
      </c>
      <c r="K33" s="59"/>
    </row>
    <row r="34" spans="1:11" s="30" customFormat="1" x14ac:dyDescent="0.2">
      <c r="A34" s="21"/>
      <c r="B34" s="27"/>
      <c r="C34" s="36" t="s">
        <v>104</v>
      </c>
      <c r="D34" s="52" t="s">
        <v>7</v>
      </c>
      <c r="E34" s="24" t="s">
        <v>96</v>
      </c>
      <c r="F34" s="29">
        <v>842953</v>
      </c>
      <c r="G34" s="29">
        <v>2528859</v>
      </c>
      <c r="H34" s="29">
        <v>2528859</v>
      </c>
      <c r="I34" s="29">
        <v>0</v>
      </c>
      <c r="J34" s="29">
        <v>2528859</v>
      </c>
      <c r="K34" s="59"/>
    </row>
    <row r="35" spans="1:11" s="30" customFormat="1" ht="33.75" x14ac:dyDescent="0.2">
      <c r="A35" s="21"/>
      <c r="B35" s="27"/>
      <c r="C35" s="36" t="s">
        <v>104</v>
      </c>
      <c r="D35" s="52" t="s">
        <v>72</v>
      </c>
      <c r="E35" s="24" t="s">
        <v>71</v>
      </c>
      <c r="F35" s="29">
        <v>9054493</v>
      </c>
      <c r="G35" s="29">
        <v>27163479</v>
      </c>
      <c r="H35" s="29">
        <v>27163479</v>
      </c>
      <c r="I35" s="29">
        <v>0</v>
      </c>
      <c r="J35" s="29">
        <v>27163479</v>
      </c>
      <c r="K35" s="59"/>
    </row>
    <row r="36" spans="1:11" s="30" customFormat="1" ht="45" x14ac:dyDescent="0.2">
      <c r="A36" s="21"/>
      <c r="B36" s="27"/>
      <c r="C36" s="36" t="s">
        <v>104</v>
      </c>
      <c r="D36" s="52" t="s">
        <v>3</v>
      </c>
      <c r="E36" s="24" t="s">
        <v>73</v>
      </c>
      <c r="F36" s="29">
        <v>1259460</v>
      </c>
      <c r="G36" s="29">
        <v>3778380</v>
      </c>
      <c r="H36" s="29">
        <v>3778380</v>
      </c>
      <c r="I36" s="29">
        <v>0</v>
      </c>
      <c r="J36" s="29">
        <v>3778380</v>
      </c>
      <c r="K36" s="59"/>
    </row>
    <row r="37" spans="1:11" s="30" customFormat="1" ht="33.75" x14ac:dyDescent="0.2">
      <c r="A37" s="48">
        <v>4</v>
      </c>
      <c r="B37" s="32" t="s">
        <v>40</v>
      </c>
      <c r="C37" s="33" t="s">
        <v>177</v>
      </c>
      <c r="D37" s="38"/>
      <c r="E37" s="12" t="s">
        <v>13</v>
      </c>
      <c r="F37" s="34">
        <f>SUM(F38:F41)</f>
        <v>2338776</v>
      </c>
      <c r="G37" s="34">
        <f t="shared" ref="G37:J37" si="4">SUM(G38:G41)</f>
        <v>2338776</v>
      </c>
      <c r="H37" s="34">
        <f t="shared" si="4"/>
        <v>2338776</v>
      </c>
      <c r="I37" s="34">
        <f t="shared" si="4"/>
        <v>0</v>
      </c>
      <c r="J37" s="34">
        <f t="shared" si="4"/>
        <v>2338776</v>
      </c>
      <c r="K37" s="44"/>
    </row>
    <row r="38" spans="1:11" s="30" customFormat="1" x14ac:dyDescent="0.2">
      <c r="A38" s="21"/>
      <c r="B38" s="27"/>
      <c r="C38" s="36" t="s">
        <v>14</v>
      </c>
      <c r="D38" s="52" t="s">
        <v>77</v>
      </c>
      <c r="E38" s="24" t="s">
        <v>76</v>
      </c>
      <c r="F38" s="29">
        <v>119856</v>
      </c>
      <c r="G38" s="29">
        <v>119856</v>
      </c>
      <c r="H38" s="29">
        <v>119856</v>
      </c>
      <c r="I38" s="29">
        <v>0</v>
      </c>
      <c r="J38" s="29">
        <v>119856</v>
      </c>
      <c r="K38" s="29"/>
    </row>
    <row r="39" spans="1:11" x14ac:dyDescent="0.2">
      <c r="A39" s="21"/>
      <c r="B39" s="27"/>
      <c r="C39" s="36" t="s">
        <v>104</v>
      </c>
      <c r="D39" s="52" t="s">
        <v>7</v>
      </c>
      <c r="E39" s="24" t="s">
        <v>96</v>
      </c>
      <c r="F39" s="29">
        <v>201312</v>
      </c>
      <c r="G39" s="29">
        <v>201312</v>
      </c>
      <c r="H39" s="29">
        <v>201312</v>
      </c>
      <c r="I39" s="29">
        <v>0</v>
      </c>
      <c r="J39" s="29">
        <v>201312</v>
      </c>
      <c r="K39" s="59"/>
    </row>
    <row r="40" spans="1:11" s="30" customFormat="1" ht="33.75" x14ac:dyDescent="0.2">
      <c r="A40" s="21"/>
      <c r="B40" s="27"/>
      <c r="C40" s="36" t="s">
        <v>104</v>
      </c>
      <c r="D40" s="52" t="s">
        <v>72</v>
      </c>
      <c r="E40" s="24" t="s">
        <v>71</v>
      </c>
      <c r="F40" s="29">
        <v>4368</v>
      </c>
      <c r="G40" s="29">
        <v>4368</v>
      </c>
      <c r="H40" s="29">
        <v>4368</v>
      </c>
      <c r="I40" s="29">
        <v>0</v>
      </c>
      <c r="J40" s="29">
        <v>4368</v>
      </c>
      <c r="K40" s="59"/>
    </row>
    <row r="41" spans="1:11" s="30" customFormat="1" ht="45" x14ac:dyDescent="0.2">
      <c r="A41" s="21"/>
      <c r="B41" s="27"/>
      <c r="C41" s="36" t="s">
        <v>104</v>
      </c>
      <c r="D41" s="52" t="s">
        <v>3</v>
      </c>
      <c r="E41" s="24" t="s">
        <v>73</v>
      </c>
      <c r="F41" s="29">
        <v>2013240</v>
      </c>
      <c r="G41" s="29">
        <v>2013240</v>
      </c>
      <c r="H41" s="29">
        <v>2013240</v>
      </c>
      <c r="I41" s="29">
        <v>0</v>
      </c>
      <c r="J41" s="29">
        <v>2013240</v>
      </c>
      <c r="K41" s="59"/>
    </row>
    <row r="42" spans="1:11" x14ac:dyDescent="0.2">
      <c r="A42" s="48">
        <v>5</v>
      </c>
      <c r="B42" s="32" t="s">
        <v>41</v>
      </c>
      <c r="C42" s="40" t="s">
        <v>178</v>
      </c>
      <c r="D42" s="41"/>
      <c r="E42" s="12" t="s">
        <v>13</v>
      </c>
      <c r="F42" s="34">
        <f>SUM(F43:F44)</f>
        <v>16203903</v>
      </c>
      <c r="G42" s="34">
        <f t="shared" ref="G42:J42" si="5">SUM(G43:G44)</f>
        <v>63228353</v>
      </c>
      <c r="H42" s="34">
        <f t="shared" si="5"/>
        <v>109276613</v>
      </c>
      <c r="I42" s="34">
        <f t="shared" si="5"/>
        <v>0</v>
      </c>
      <c r="J42" s="34">
        <f t="shared" si="5"/>
        <v>162415165</v>
      </c>
      <c r="K42" s="44"/>
    </row>
    <row r="43" spans="1:11" s="30" customFormat="1" x14ac:dyDescent="0.2">
      <c r="A43" s="21"/>
      <c r="B43" s="27"/>
      <c r="C43" s="36" t="s">
        <v>14</v>
      </c>
      <c r="D43" s="52" t="s">
        <v>77</v>
      </c>
      <c r="E43" s="24" t="s">
        <v>76</v>
      </c>
      <c r="F43" s="29">
        <v>270604</v>
      </c>
      <c r="G43" s="29">
        <v>1406204</v>
      </c>
      <c r="H43" s="29">
        <v>3289396</v>
      </c>
      <c r="I43" s="29">
        <v>0</v>
      </c>
      <c r="J43" s="29">
        <v>5497072</v>
      </c>
      <c r="K43" s="57"/>
    </row>
    <row r="44" spans="1:11" s="30" customFormat="1" ht="33.75" x14ac:dyDescent="0.2">
      <c r="A44" s="21"/>
      <c r="B44" s="27"/>
      <c r="C44" s="36" t="s">
        <v>104</v>
      </c>
      <c r="D44" s="52" t="s">
        <v>72</v>
      </c>
      <c r="E44" s="24" t="s">
        <v>71</v>
      </c>
      <c r="F44" s="29">
        <v>15933299</v>
      </c>
      <c r="G44" s="29">
        <v>61822149</v>
      </c>
      <c r="H44" s="29">
        <v>105987217</v>
      </c>
      <c r="I44" s="29">
        <v>0</v>
      </c>
      <c r="J44" s="29">
        <v>156918093</v>
      </c>
      <c r="K44" s="57"/>
    </row>
    <row r="45" spans="1:11" s="30" customFormat="1" x14ac:dyDescent="0.2">
      <c r="A45" s="48">
        <v>6</v>
      </c>
      <c r="B45" s="32" t="s">
        <v>48</v>
      </c>
      <c r="C45" s="40" t="s">
        <v>179</v>
      </c>
      <c r="D45" s="38"/>
      <c r="E45" s="12" t="s">
        <v>13</v>
      </c>
      <c r="F45" s="34">
        <f>SUM(F46:F47)</f>
        <v>4383463</v>
      </c>
      <c r="G45" s="34">
        <f t="shared" ref="G45:J45" si="6">SUM(G46:G47)</f>
        <v>26465462</v>
      </c>
      <c r="H45" s="34">
        <f t="shared" si="6"/>
        <v>43740510</v>
      </c>
      <c r="I45" s="34">
        <f t="shared" si="6"/>
        <v>0</v>
      </c>
      <c r="J45" s="34">
        <f t="shared" si="6"/>
        <v>43740510</v>
      </c>
      <c r="K45" s="44"/>
    </row>
    <row r="46" spans="1:11" s="30" customFormat="1" x14ac:dyDescent="0.2">
      <c r="A46" s="21"/>
      <c r="B46" s="27"/>
      <c r="C46" s="36" t="s">
        <v>14</v>
      </c>
      <c r="D46" s="53" t="s">
        <v>77</v>
      </c>
      <c r="E46" s="24" t="s">
        <v>76</v>
      </c>
      <c r="F46" s="29">
        <v>200251</v>
      </c>
      <c r="G46" s="29">
        <v>1251774</v>
      </c>
      <c r="H46" s="29">
        <v>2074396</v>
      </c>
      <c r="I46" s="29">
        <v>0</v>
      </c>
      <c r="J46" s="29">
        <v>2074396</v>
      </c>
      <c r="K46" s="57"/>
    </row>
    <row r="47" spans="1:11" s="30" customFormat="1" ht="45" x14ac:dyDescent="0.2">
      <c r="A47" s="21"/>
      <c r="B47" s="27"/>
      <c r="C47" s="36" t="s">
        <v>104</v>
      </c>
      <c r="D47" s="53" t="s">
        <v>3</v>
      </c>
      <c r="E47" s="24" t="s">
        <v>73</v>
      </c>
      <c r="F47" s="29">
        <v>4183212</v>
      </c>
      <c r="G47" s="29">
        <v>25213688</v>
      </c>
      <c r="H47" s="29">
        <v>41666114</v>
      </c>
      <c r="I47" s="29">
        <v>0</v>
      </c>
      <c r="J47" s="29">
        <v>41666114</v>
      </c>
      <c r="K47" s="57"/>
    </row>
    <row r="48" spans="1:11" s="30" customFormat="1" x14ac:dyDescent="0.2">
      <c r="A48" s="48">
        <v>7</v>
      </c>
      <c r="B48" s="32" t="s">
        <v>166</v>
      </c>
      <c r="C48" s="40" t="s">
        <v>180</v>
      </c>
      <c r="D48" s="38"/>
      <c r="E48" s="12" t="s">
        <v>13</v>
      </c>
      <c r="F48" s="34">
        <f>SUM(F49:F55)</f>
        <v>29020000</v>
      </c>
      <c r="G48" s="34">
        <f t="shared" ref="G48:J48" si="7">SUM(G49:G55)</f>
        <v>87050000</v>
      </c>
      <c r="H48" s="34">
        <f t="shared" si="7"/>
        <v>87050000</v>
      </c>
      <c r="I48" s="34">
        <f t="shared" si="7"/>
        <v>0</v>
      </c>
      <c r="J48" s="34">
        <f t="shared" si="7"/>
        <v>87050000</v>
      </c>
      <c r="K48" s="44"/>
    </row>
    <row r="49" spans="1:11" s="30" customFormat="1" x14ac:dyDescent="0.2">
      <c r="A49" s="21"/>
      <c r="B49" s="27"/>
      <c r="C49" s="36" t="s">
        <v>14</v>
      </c>
      <c r="D49" s="43" t="s">
        <v>8</v>
      </c>
      <c r="E49" s="24" t="s">
        <v>39</v>
      </c>
      <c r="F49" s="29">
        <v>10420000</v>
      </c>
      <c r="G49" s="29">
        <v>31250000</v>
      </c>
      <c r="H49" s="29">
        <v>31250000</v>
      </c>
      <c r="I49" s="29">
        <v>0</v>
      </c>
      <c r="J49" s="29">
        <v>31250000</v>
      </c>
      <c r="K49" s="29"/>
    </row>
    <row r="50" spans="1:11" x14ac:dyDescent="0.2">
      <c r="A50" s="3"/>
      <c r="B50" s="3"/>
      <c r="C50" s="36" t="s">
        <v>14</v>
      </c>
      <c r="D50" s="43" t="s">
        <v>181</v>
      </c>
      <c r="E50" s="24" t="s">
        <v>182</v>
      </c>
      <c r="F50" s="29">
        <v>2140000</v>
      </c>
      <c r="G50" s="29">
        <v>6430000</v>
      </c>
      <c r="H50" s="29">
        <v>6430000</v>
      </c>
      <c r="I50" s="29">
        <v>0</v>
      </c>
      <c r="J50" s="29">
        <v>6430000</v>
      </c>
      <c r="K50" s="56"/>
    </row>
    <row r="51" spans="1:11" s="30" customFormat="1" x14ac:dyDescent="0.2">
      <c r="A51" s="21"/>
      <c r="B51" s="27"/>
      <c r="C51" s="36" t="s">
        <v>14</v>
      </c>
      <c r="D51" s="43" t="s">
        <v>183</v>
      </c>
      <c r="E51" s="24" t="s">
        <v>184</v>
      </c>
      <c r="F51" s="29">
        <v>8040000</v>
      </c>
      <c r="G51" s="29">
        <v>24110000</v>
      </c>
      <c r="H51" s="29">
        <v>24110000</v>
      </c>
      <c r="I51" s="29">
        <v>0</v>
      </c>
      <c r="J51" s="29">
        <v>24110000</v>
      </c>
      <c r="K51" s="57"/>
    </row>
    <row r="52" spans="1:11" s="30" customFormat="1" x14ac:dyDescent="0.2">
      <c r="A52" s="21"/>
      <c r="B52" s="27"/>
      <c r="C52" s="36" t="s">
        <v>15</v>
      </c>
      <c r="D52" s="43" t="s">
        <v>185</v>
      </c>
      <c r="E52" s="24" t="s">
        <v>186</v>
      </c>
      <c r="F52" s="29">
        <v>2090000</v>
      </c>
      <c r="G52" s="29">
        <v>6260000</v>
      </c>
      <c r="H52" s="29">
        <v>6260000</v>
      </c>
      <c r="I52" s="29">
        <v>0</v>
      </c>
      <c r="J52" s="29">
        <v>6260000</v>
      </c>
      <c r="K52" s="57"/>
    </row>
    <row r="53" spans="1:11" s="30" customFormat="1" ht="33.75" x14ac:dyDescent="0.2">
      <c r="A53" s="21"/>
      <c r="B53" s="27"/>
      <c r="C53" s="36" t="s">
        <v>16</v>
      </c>
      <c r="D53" s="43" t="s">
        <v>86</v>
      </c>
      <c r="E53" s="24" t="s">
        <v>85</v>
      </c>
      <c r="F53" s="29">
        <v>70000</v>
      </c>
      <c r="G53" s="29">
        <v>210000</v>
      </c>
      <c r="H53" s="29">
        <v>210000</v>
      </c>
      <c r="I53" s="29">
        <v>0</v>
      </c>
      <c r="J53" s="29">
        <v>210000</v>
      </c>
      <c r="K53" s="57"/>
    </row>
    <row r="54" spans="1:11" s="30" customFormat="1" x14ac:dyDescent="0.2">
      <c r="A54" s="21"/>
      <c r="B54" s="27"/>
      <c r="C54" s="36" t="s">
        <v>31</v>
      </c>
      <c r="D54" s="43" t="s">
        <v>88</v>
      </c>
      <c r="E54" s="24" t="s">
        <v>87</v>
      </c>
      <c r="F54" s="29">
        <v>2360000</v>
      </c>
      <c r="G54" s="29">
        <v>7080000</v>
      </c>
      <c r="H54" s="29">
        <v>7080000</v>
      </c>
      <c r="I54" s="29">
        <v>0</v>
      </c>
      <c r="J54" s="29">
        <v>7080000</v>
      </c>
      <c r="K54" s="57"/>
    </row>
    <row r="55" spans="1:11" s="30" customFormat="1" x14ac:dyDescent="0.2">
      <c r="C55" s="36" t="s">
        <v>61</v>
      </c>
      <c r="D55" s="43" t="s">
        <v>9</v>
      </c>
      <c r="E55" s="24" t="s">
        <v>89</v>
      </c>
      <c r="F55" s="29">
        <v>3900000</v>
      </c>
      <c r="G55" s="29">
        <v>11710000</v>
      </c>
      <c r="H55" s="29">
        <v>11710000</v>
      </c>
      <c r="I55" s="29">
        <v>0</v>
      </c>
      <c r="J55" s="29">
        <v>11710000</v>
      </c>
      <c r="K55" s="69"/>
    </row>
    <row r="56" spans="1:11" s="30" customFormat="1" ht="22.5" x14ac:dyDescent="0.2">
      <c r="A56" s="48">
        <v>8</v>
      </c>
      <c r="B56" s="32" t="s">
        <v>167</v>
      </c>
      <c r="C56" s="40" t="s">
        <v>187</v>
      </c>
      <c r="D56" s="38"/>
      <c r="E56" s="12" t="s">
        <v>13</v>
      </c>
      <c r="F56" s="34">
        <f>SUM(F57:F60)</f>
        <v>14259834</v>
      </c>
      <c r="G56" s="34">
        <f t="shared" ref="G56:J56" si="8">SUM(G57:G60)</f>
        <v>14259834</v>
      </c>
      <c r="H56" s="34">
        <f t="shared" si="8"/>
        <v>14259834</v>
      </c>
      <c r="I56" s="34">
        <f t="shared" si="8"/>
        <v>0</v>
      </c>
      <c r="J56" s="34">
        <f t="shared" si="8"/>
        <v>14259834</v>
      </c>
      <c r="K56" s="44"/>
    </row>
    <row r="57" spans="1:11" s="30" customFormat="1" x14ac:dyDescent="0.2">
      <c r="A57" s="7"/>
      <c r="B57" s="26"/>
      <c r="C57" s="36" t="s">
        <v>14</v>
      </c>
      <c r="D57" s="54" t="s">
        <v>188</v>
      </c>
      <c r="E57" s="24" t="s">
        <v>189</v>
      </c>
      <c r="F57" s="29">
        <v>8729044</v>
      </c>
      <c r="G57" s="29">
        <v>8729044</v>
      </c>
      <c r="H57" s="29">
        <v>8729044</v>
      </c>
      <c r="I57" s="29">
        <v>0</v>
      </c>
      <c r="J57" s="29">
        <v>8729044</v>
      </c>
      <c r="K57" s="70"/>
    </row>
    <row r="58" spans="1:11" ht="51.75" customHeight="1" x14ac:dyDescent="0.2">
      <c r="A58" s="7"/>
      <c r="B58" s="26"/>
      <c r="C58" s="36" t="s">
        <v>15</v>
      </c>
      <c r="D58" s="54" t="s">
        <v>185</v>
      </c>
      <c r="E58" s="24" t="s">
        <v>186</v>
      </c>
      <c r="F58" s="29">
        <v>1443445</v>
      </c>
      <c r="G58" s="29">
        <v>1443445</v>
      </c>
      <c r="H58" s="29">
        <v>1443445</v>
      </c>
      <c r="I58" s="29">
        <v>0</v>
      </c>
      <c r="J58" s="29">
        <v>1443445</v>
      </c>
      <c r="K58" s="70"/>
    </row>
    <row r="59" spans="1:11" ht="12" customHeight="1" x14ac:dyDescent="0.2">
      <c r="A59" s="7"/>
      <c r="B59" s="26"/>
      <c r="C59" s="36" t="s">
        <v>31</v>
      </c>
      <c r="D59" s="54" t="s">
        <v>88</v>
      </c>
      <c r="E59" s="24" t="s">
        <v>87</v>
      </c>
      <c r="F59" s="29">
        <v>1443060</v>
      </c>
      <c r="G59" s="29">
        <v>1443060</v>
      </c>
      <c r="H59" s="29">
        <v>1443060</v>
      </c>
      <c r="I59" s="29">
        <v>0</v>
      </c>
      <c r="J59" s="29">
        <v>1443060</v>
      </c>
      <c r="K59" s="70"/>
    </row>
    <row r="60" spans="1:11" ht="12" customHeight="1" x14ac:dyDescent="0.2">
      <c r="A60" s="7"/>
      <c r="B60" s="26"/>
      <c r="C60" s="36" t="s">
        <v>61</v>
      </c>
      <c r="D60" s="54" t="s">
        <v>9</v>
      </c>
      <c r="E60" s="24" t="s">
        <v>89</v>
      </c>
      <c r="F60" s="29">
        <v>2644285</v>
      </c>
      <c r="G60" s="29">
        <v>2644285</v>
      </c>
      <c r="H60" s="29">
        <v>2644285</v>
      </c>
      <c r="I60" s="29">
        <v>0</v>
      </c>
      <c r="J60" s="29">
        <v>2644285</v>
      </c>
      <c r="K60" s="70"/>
    </row>
    <row r="61" spans="1:11" ht="33.75" x14ac:dyDescent="0.2">
      <c r="A61" s="48">
        <v>9</v>
      </c>
      <c r="B61" s="32" t="s">
        <v>168</v>
      </c>
      <c r="C61" s="40" t="s">
        <v>190</v>
      </c>
      <c r="D61" s="38"/>
      <c r="E61" s="12" t="s">
        <v>13</v>
      </c>
      <c r="F61" s="34">
        <f>SUM(F62:F65)</f>
        <v>4114825</v>
      </c>
      <c r="G61" s="34">
        <f t="shared" ref="G61:J61" si="9">SUM(G62:G65)</f>
        <v>4114825</v>
      </c>
      <c r="H61" s="34">
        <f t="shared" si="9"/>
        <v>4114825</v>
      </c>
      <c r="I61" s="34">
        <f t="shared" si="9"/>
        <v>0</v>
      </c>
      <c r="J61" s="34">
        <f t="shared" si="9"/>
        <v>4114825</v>
      </c>
      <c r="K61" s="44"/>
    </row>
    <row r="62" spans="1:11" ht="22.5" customHeight="1" x14ac:dyDescent="0.2">
      <c r="A62" s="7"/>
      <c r="B62" s="26"/>
      <c r="C62" s="36" t="s">
        <v>14</v>
      </c>
      <c r="D62" s="54" t="s">
        <v>77</v>
      </c>
      <c r="E62" s="24" t="s">
        <v>76</v>
      </c>
      <c r="F62" s="29">
        <v>142920</v>
      </c>
      <c r="G62" s="29">
        <v>142920</v>
      </c>
      <c r="H62" s="29">
        <v>142920</v>
      </c>
      <c r="I62" s="29">
        <v>0</v>
      </c>
      <c r="J62" s="29">
        <v>142920</v>
      </c>
      <c r="K62" s="70"/>
    </row>
    <row r="63" spans="1:11" ht="12" customHeight="1" x14ac:dyDescent="0.2">
      <c r="A63" s="7"/>
      <c r="B63" s="26"/>
      <c r="C63" s="36" t="s">
        <v>14</v>
      </c>
      <c r="D63" s="54" t="s">
        <v>191</v>
      </c>
      <c r="E63" s="24" t="s">
        <v>192</v>
      </c>
      <c r="F63" s="29">
        <v>54361</v>
      </c>
      <c r="G63" s="29">
        <v>54361</v>
      </c>
      <c r="H63" s="29">
        <v>54361</v>
      </c>
      <c r="I63" s="29">
        <v>0</v>
      </c>
      <c r="J63" s="29">
        <v>54361</v>
      </c>
      <c r="K63" s="70"/>
    </row>
    <row r="64" spans="1:11" ht="33.75" x14ac:dyDescent="0.2">
      <c r="A64" s="7"/>
      <c r="B64" s="26"/>
      <c r="C64" s="36" t="s">
        <v>104</v>
      </c>
      <c r="D64" s="10" t="s">
        <v>72</v>
      </c>
      <c r="E64" s="24" t="s">
        <v>71</v>
      </c>
      <c r="F64" s="29">
        <v>3678816</v>
      </c>
      <c r="G64" s="29">
        <v>3678816</v>
      </c>
      <c r="H64" s="29">
        <v>3678816</v>
      </c>
      <c r="I64" s="29">
        <v>0</v>
      </c>
      <c r="J64" s="29">
        <v>3678816</v>
      </c>
      <c r="K64" s="70"/>
    </row>
    <row r="65" spans="1:11" ht="45" x14ac:dyDescent="0.2">
      <c r="A65" s="7"/>
      <c r="B65" s="26"/>
      <c r="C65" s="36" t="s">
        <v>104</v>
      </c>
      <c r="D65" s="54" t="s">
        <v>3</v>
      </c>
      <c r="E65" s="24" t="s">
        <v>73</v>
      </c>
      <c r="F65" s="29">
        <v>238728</v>
      </c>
      <c r="G65" s="29">
        <v>238728</v>
      </c>
      <c r="H65" s="29">
        <v>238728</v>
      </c>
      <c r="I65" s="29">
        <v>0</v>
      </c>
      <c r="J65" s="29">
        <v>238728</v>
      </c>
      <c r="K65" s="70"/>
    </row>
    <row r="66" spans="1:11" x14ac:dyDescent="0.2">
      <c r="A66" s="48">
        <v>10</v>
      </c>
      <c r="B66" s="32" t="s">
        <v>169</v>
      </c>
      <c r="C66" s="40" t="s">
        <v>193</v>
      </c>
      <c r="D66" s="38"/>
      <c r="E66" s="12" t="s">
        <v>13</v>
      </c>
      <c r="F66" s="34">
        <f>SUM(F67:F71)</f>
        <v>7289920</v>
      </c>
      <c r="G66" s="34">
        <f t="shared" ref="G66:J66" si="10">SUM(G67:G71)</f>
        <v>7289920</v>
      </c>
      <c r="H66" s="34">
        <f t="shared" si="10"/>
        <v>8289920</v>
      </c>
      <c r="I66" s="34">
        <f t="shared" si="10"/>
        <v>0</v>
      </c>
      <c r="J66" s="34">
        <f t="shared" si="10"/>
        <v>7689920</v>
      </c>
      <c r="K66" s="44"/>
    </row>
    <row r="67" spans="1:11" x14ac:dyDescent="0.2">
      <c r="A67" s="7"/>
      <c r="B67" s="26"/>
      <c r="C67" s="36" t="s">
        <v>14</v>
      </c>
      <c r="D67" s="54" t="s">
        <v>42</v>
      </c>
      <c r="E67" s="24" t="s">
        <v>194</v>
      </c>
      <c r="F67" s="29">
        <v>1189920</v>
      </c>
      <c r="G67" s="29">
        <v>1189920</v>
      </c>
      <c r="H67" s="29">
        <v>2189920</v>
      </c>
      <c r="I67" s="29">
        <v>0</v>
      </c>
      <c r="J67" s="29">
        <v>2189920</v>
      </c>
      <c r="K67" s="70"/>
    </row>
    <row r="68" spans="1:11" x14ac:dyDescent="0.2">
      <c r="A68" s="7"/>
      <c r="B68" s="26"/>
      <c r="C68" s="36" t="s">
        <v>15</v>
      </c>
      <c r="D68" s="54" t="s">
        <v>92</v>
      </c>
      <c r="E68" s="24" t="s">
        <v>91</v>
      </c>
      <c r="F68" s="29">
        <v>2000000</v>
      </c>
      <c r="G68" s="29">
        <v>2000000</v>
      </c>
      <c r="H68" s="29">
        <v>2000000</v>
      </c>
      <c r="I68" s="29">
        <v>0</v>
      </c>
      <c r="J68" s="29">
        <v>2000000</v>
      </c>
      <c r="K68" s="58"/>
    </row>
    <row r="69" spans="1:11" x14ac:dyDescent="0.2">
      <c r="A69" s="7"/>
      <c r="B69" s="26"/>
      <c r="C69" s="36" t="s">
        <v>95</v>
      </c>
      <c r="D69" s="54" t="s">
        <v>94</v>
      </c>
      <c r="E69" s="24" t="s">
        <v>93</v>
      </c>
      <c r="F69" s="29">
        <v>600000</v>
      </c>
      <c r="G69" s="29">
        <v>600000</v>
      </c>
      <c r="H69" s="29">
        <v>600000</v>
      </c>
      <c r="I69" s="29">
        <v>0</v>
      </c>
      <c r="J69" s="29">
        <v>0</v>
      </c>
      <c r="K69" s="58" t="s">
        <v>247</v>
      </c>
    </row>
    <row r="70" spans="1:11" x14ac:dyDescent="0.2">
      <c r="A70" s="7"/>
      <c r="B70" s="26"/>
      <c r="C70" s="36" t="s">
        <v>31</v>
      </c>
      <c r="D70" s="10" t="s">
        <v>195</v>
      </c>
      <c r="E70" s="24" t="s">
        <v>196</v>
      </c>
      <c r="F70" s="29">
        <v>500000</v>
      </c>
      <c r="G70" s="29">
        <v>500000</v>
      </c>
      <c r="H70" s="29">
        <v>500000</v>
      </c>
      <c r="I70" s="29">
        <v>0</v>
      </c>
      <c r="J70" s="29">
        <v>500000</v>
      </c>
      <c r="K70" s="58"/>
    </row>
    <row r="71" spans="1:11" ht="45" x14ac:dyDescent="0.2">
      <c r="A71" s="56"/>
      <c r="B71" s="56"/>
      <c r="C71" s="71" t="s">
        <v>61</v>
      </c>
      <c r="D71" s="73" t="s">
        <v>248</v>
      </c>
      <c r="E71" s="74" t="s">
        <v>248</v>
      </c>
      <c r="F71" s="29">
        <v>3000000</v>
      </c>
      <c r="G71" s="29">
        <v>3000000</v>
      </c>
      <c r="H71" s="29">
        <v>3000000</v>
      </c>
      <c r="I71" s="29">
        <v>0</v>
      </c>
      <c r="J71" s="29">
        <v>3000000</v>
      </c>
      <c r="K71" s="56"/>
    </row>
    <row r="72" spans="1:11" ht="22.5" x14ac:dyDescent="0.2">
      <c r="A72" s="48">
        <v>11</v>
      </c>
      <c r="B72" s="32" t="s">
        <v>170</v>
      </c>
      <c r="C72" s="40" t="s">
        <v>197</v>
      </c>
      <c r="D72" s="38"/>
      <c r="E72" s="12" t="s">
        <v>13</v>
      </c>
      <c r="F72" s="34">
        <f>SUM(F73:F76)</f>
        <v>2471494</v>
      </c>
      <c r="G72" s="34">
        <f t="shared" ref="G72:J72" si="11">SUM(G73:G76)</f>
        <v>3893156</v>
      </c>
      <c r="H72" s="34">
        <f t="shared" si="11"/>
        <v>7414480</v>
      </c>
      <c r="I72" s="34">
        <f t="shared" si="11"/>
        <v>0</v>
      </c>
      <c r="J72" s="34">
        <f t="shared" si="11"/>
        <v>7414480</v>
      </c>
      <c r="K72" s="44"/>
    </row>
    <row r="73" spans="1:11" x14ac:dyDescent="0.2">
      <c r="A73" s="7"/>
      <c r="B73" s="26"/>
      <c r="C73" s="36" t="s">
        <v>14</v>
      </c>
      <c r="D73" s="23" t="s">
        <v>107</v>
      </c>
      <c r="E73" s="24" t="s">
        <v>80</v>
      </c>
      <c r="F73" s="29">
        <v>2099662</v>
      </c>
      <c r="G73" s="29">
        <v>3149493</v>
      </c>
      <c r="H73" s="29">
        <v>6298985</v>
      </c>
      <c r="I73" s="29">
        <v>0</v>
      </c>
      <c r="J73" s="29">
        <v>6298985</v>
      </c>
      <c r="K73" s="59"/>
    </row>
    <row r="74" spans="1:11" x14ac:dyDescent="0.2">
      <c r="A74" s="7"/>
      <c r="B74" s="26"/>
      <c r="C74" s="36" t="s">
        <v>15</v>
      </c>
      <c r="D74" s="23" t="s">
        <v>101</v>
      </c>
      <c r="E74" s="24" t="s">
        <v>127</v>
      </c>
      <c r="F74" s="29">
        <v>21379</v>
      </c>
      <c r="G74" s="29">
        <v>42757</v>
      </c>
      <c r="H74" s="29">
        <v>64136</v>
      </c>
      <c r="I74" s="29">
        <v>0</v>
      </c>
      <c r="J74" s="29">
        <v>64136</v>
      </c>
      <c r="K74" s="59"/>
    </row>
    <row r="75" spans="1:11" x14ac:dyDescent="0.2">
      <c r="A75" s="7"/>
      <c r="B75" s="26"/>
      <c r="C75" s="36" t="s">
        <v>31</v>
      </c>
      <c r="D75" s="52" t="s">
        <v>88</v>
      </c>
      <c r="E75" s="24" t="s">
        <v>87</v>
      </c>
      <c r="F75" s="29">
        <v>337533</v>
      </c>
      <c r="G75" s="29">
        <v>675065</v>
      </c>
      <c r="H75" s="29">
        <v>1012598</v>
      </c>
      <c r="I75" s="29">
        <v>0</v>
      </c>
      <c r="J75" s="29">
        <v>1012598</v>
      </c>
      <c r="K75" s="59"/>
    </row>
    <row r="76" spans="1:11" x14ac:dyDescent="0.2">
      <c r="A76" s="7"/>
      <c r="B76" s="26"/>
      <c r="C76" s="71" t="s">
        <v>61</v>
      </c>
      <c r="D76" s="23" t="s">
        <v>9</v>
      </c>
      <c r="E76" s="24" t="s">
        <v>89</v>
      </c>
      <c r="F76" s="29">
        <v>12920</v>
      </c>
      <c r="G76" s="29">
        <v>25841</v>
      </c>
      <c r="H76" s="29">
        <v>38761</v>
      </c>
      <c r="I76" s="29">
        <v>0</v>
      </c>
      <c r="J76" s="29">
        <v>38761</v>
      </c>
      <c r="K76" s="59"/>
    </row>
    <row r="77" spans="1:11" ht="33.75" x14ac:dyDescent="0.2">
      <c r="A77" s="48">
        <v>12</v>
      </c>
      <c r="B77" s="32" t="s">
        <v>171</v>
      </c>
      <c r="C77" s="40" t="s">
        <v>198</v>
      </c>
      <c r="D77" s="38"/>
      <c r="E77" s="12" t="s">
        <v>13</v>
      </c>
      <c r="F77" s="34">
        <f>SUM(F78:F83)</f>
        <v>5100000</v>
      </c>
      <c r="G77" s="34">
        <f t="shared" ref="G77:J77" si="12">SUM(G78:G83)</f>
        <v>5100000</v>
      </c>
      <c r="H77" s="34">
        <f t="shared" si="12"/>
        <v>5100000</v>
      </c>
      <c r="I77" s="34">
        <f t="shared" si="12"/>
        <v>0</v>
      </c>
      <c r="J77" s="34">
        <f t="shared" si="12"/>
        <v>5100000</v>
      </c>
      <c r="K77" s="44"/>
    </row>
    <row r="78" spans="1:11" x14ac:dyDescent="0.2">
      <c r="C78" s="36" t="s">
        <v>14</v>
      </c>
      <c r="D78" s="23" t="s">
        <v>8</v>
      </c>
      <c r="E78" s="24" t="s">
        <v>39</v>
      </c>
      <c r="F78" s="29">
        <v>3141879</v>
      </c>
      <c r="G78" s="29">
        <v>3141879</v>
      </c>
      <c r="H78" s="29">
        <v>3141879</v>
      </c>
      <c r="I78" s="29">
        <v>0</v>
      </c>
      <c r="J78" s="29">
        <v>3141879</v>
      </c>
      <c r="K78" s="7"/>
    </row>
    <row r="79" spans="1:11" x14ac:dyDescent="0.2">
      <c r="A79" s="7"/>
      <c r="B79" s="26"/>
      <c r="C79" s="36" t="s">
        <v>14</v>
      </c>
      <c r="D79" s="23" t="s">
        <v>181</v>
      </c>
      <c r="E79" s="24" t="s">
        <v>182</v>
      </c>
      <c r="F79" s="29">
        <v>467676</v>
      </c>
      <c r="G79" s="29">
        <v>467676</v>
      </c>
      <c r="H79" s="29">
        <v>467676</v>
      </c>
      <c r="I79" s="29">
        <v>0</v>
      </c>
      <c r="J79" s="29">
        <v>467676</v>
      </c>
      <c r="K79" s="59"/>
    </row>
    <row r="80" spans="1:11" x14ac:dyDescent="0.2">
      <c r="A80" s="7"/>
      <c r="B80" s="26"/>
      <c r="C80" s="36" t="s">
        <v>15</v>
      </c>
      <c r="D80" s="23" t="s">
        <v>185</v>
      </c>
      <c r="E80" s="24" t="s">
        <v>186</v>
      </c>
      <c r="F80" s="29">
        <v>505701</v>
      </c>
      <c r="G80" s="29">
        <v>505701</v>
      </c>
      <c r="H80" s="29">
        <v>505701</v>
      </c>
      <c r="I80" s="29">
        <v>0</v>
      </c>
      <c r="J80" s="29">
        <v>505701</v>
      </c>
      <c r="K80" s="59"/>
    </row>
    <row r="81" spans="1:12" ht="33.75" x14ac:dyDescent="0.2">
      <c r="A81" s="7"/>
      <c r="B81" s="26"/>
      <c r="C81" s="36" t="s">
        <v>16</v>
      </c>
      <c r="D81" s="23" t="s">
        <v>86</v>
      </c>
      <c r="E81" s="24" t="s">
        <v>85</v>
      </c>
      <c r="F81" s="29">
        <v>4133</v>
      </c>
      <c r="G81" s="29">
        <v>4133</v>
      </c>
      <c r="H81" s="29">
        <v>4133</v>
      </c>
      <c r="I81" s="29">
        <v>0</v>
      </c>
      <c r="J81" s="29">
        <v>4133</v>
      </c>
      <c r="K81" s="59"/>
    </row>
    <row r="82" spans="1:12" x14ac:dyDescent="0.2">
      <c r="A82" s="7"/>
      <c r="B82" s="26"/>
      <c r="C82" s="36" t="s">
        <v>31</v>
      </c>
      <c r="D82" s="23" t="s">
        <v>88</v>
      </c>
      <c r="E82" s="24" t="s">
        <v>87</v>
      </c>
      <c r="F82" s="29">
        <v>344919</v>
      </c>
      <c r="G82" s="29">
        <v>344919</v>
      </c>
      <c r="H82" s="29">
        <v>344919</v>
      </c>
      <c r="I82" s="29">
        <v>0</v>
      </c>
      <c r="J82" s="29">
        <v>344919</v>
      </c>
      <c r="K82" s="59"/>
    </row>
    <row r="83" spans="1:12" x14ac:dyDescent="0.2">
      <c r="A83" s="7"/>
      <c r="C83" s="71" t="s">
        <v>61</v>
      </c>
      <c r="D83" s="23" t="s">
        <v>9</v>
      </c>
      <c r="E83" s="24" t="s">
        <v>89</v>
      </c>
      <c r="F83" s="29">
        <v>635692</v>
      </c>
      <c r="G83" s="29">
        <v>635692</v>
      </c>
      <c r="H83" s="29">
        <v>635692</v>
      </c>
      <c r="I83" s="29">
        <v>0</v>
      </c>
      <c r="J83" s="29">
        <v>635692</v>
      </c>
      <c r="K83" s="7"/>
    </row>
    <row r="84" spans="1:12" ht="36.75" customHeight="1" x14ac:dyDescent="0.2">
      <c r="A84" s="48">
        <v>13</v>
      </c>
      <c r="B84" s="32" t="s">
        <v>128</v>
      </c>
      <c r="C84" s="40" t="s">
        <v>129</v>
      </c>
      <c r="D84" s="38"/>
      <c r="E84" s="12" t="s">
        <v>13</v>
      </c>
      <c r="F84" s="34">
        <f>F85</f>
        <v>499184</v>
      </c>
      <c r="G84" s="34">
        <f t="shared" ref="G84:J84" si="13">G85</f>
        <v>0</v>
      </c>
      <c r="H84" s="34">
        <f t="shared" si="13"/>
        <v>0</v>
      </c>
      <c r="I84" s="34">
        <f t="shared" si="13"/>
        <v>0</v>
      </c>
      <c r="J84" s="34">
        <f t="shared" si="13"/>
        <v>0</v>
      </c>
      <c r="K84" s="44"/>
    </row>
    <row r="85" spans="1:12" ht="22.5" x14ac:dyDescent="0.2">
      <c r="A85" s="7"/>
      <c r="B85" s="26"/>
      <c r="C85" s="36" t="s">
        <v>70</v>
      </c>
      <c r="D85" s="23" t="s">
        <v>10</v>
      </c>
      <c r="E85" s="24" t="s">
        <v>130</v>
      </c>
      <c r="F85" s="29">
        <v>499184</v>
      </c>
      <c r="G85" s="29">
        <v>0</v>
      </c>
      <c r="H85" s="29">
        <v>0</v>
      </c>
      <c r="I85" s="29">
        <v>0</v>
      </c>
      <c r="J85" s="29">
        <v>0</v>
      </c>
      <c r="K85" s="58" t="s">
        <v>244</v>
      </c>
    </row>
    <row r="86" spans="1:12" ht="22.5" x14ac:dyDescent="0.2">
      <c r="A86" s="48">
        <v>14</v>
      </c>
      <c r="B86" s="32" t="s">
        <v>172</v>
      </c>
      <c r="C86" s="40" t="s">
        <v>199</v>
      </c>
      <c r="D86" s="46"/>
      <c r="E86" s="12" t="s">
        <v>13</v>
      </c>
      <c r="F86" s="34">
        <f>F87+F88+F89-F88</f>
        <v>271203</v>
      </c>
      <c r="G86" s="34">
        <f t="shared" ref="G86:J86" si="14">G87+G88+G89-G88</f>
        <v>242806</v>
      </c>
      <c r="H86" s="34">
        <f t="shared" si="14"/>
        <v>242806</v>
      </c>
      <c r="I86" s="34">
        <f t="shared" si="14"/>
        <v>0</v>
      </c>
      <c r="J86" s="34">
        <f t="shared" si="14"/>
        <v>242806</v>
      </c>
      <c r="K86" s="44"/>
    </row>
    <row r="87" spans="1:12" ht="22.5" x14ac:dyDescent="0.2">
      <c r="A87" s="7"/>
      <c r="B87" s="26"/>
      <c r="C87" s="36" t="s">
        <v>16</v>
      </c>
      <c r="D87" s="23" t="s">
        <v>35</v>
      </c>
      <c r="E87" s="24" t="s">
        <v>200</v>
      </c>
      <c r="F87" s="29">
        <v>190268</v>
      </c>
      <c r="G87" s="29">
        <v>161871</v>
      </c>
      <c r="H87" s="29">
        <v>161871</v>
      </c>
      <c r="I87" s="29">
        <v>0</v>
      </c>
      <c r="J87" s="29">
        <v>161871</v>
      </c>
      <c r="K87" s="59"/>
    </row>
    <row r="88" spans="1:12" ht="22.5" x14ac:dyDescent="0.2">
      <c r="C88" s="36" t="s">
        <v>16</v>
      </c>
      <c r="D88" s="23" t="s">
        <v>133</v>
      </c>
      <c r="E88" s="24" t="s">
        <v>252</v>
      </c>
      <c r="F88" s="29">
        <v>190268</v>
      </c>
      <c r="G88" s="29">
        <v>161871</v>
      </c>
      <c r="H88" s="29">
        <v>161871</v>
      </c>
      <c r="I88" s="29">
        <v>0</v>
      </c>
      <c r="J88" s="29">
        <v>161871</v>
      </c>
      <c r="K88" s="7"/>
      <c r="L88" s="30"/>
    </row>
    <row r="89" spans="1:12" s="30" customFormat="1" ht="22.5" x14ac:dyDescent="0.2">
      <c r="A89" s="21"/>
      <c r="B89" s="27"/>
      <c r="C89" s="71" t="s">
        <v>61</v>
      </c>
      <c r="D89" s="23" t="s">
        <v>201</v>
      </c>
      <c r="E89" s="24" t="s">
        <v>202</v>
      </c>
      <c r="F89" s="29">
        <v>80935</v>
      </c>
      <c r="G89" s="29">
        <v>80935</v>
      </c>
      <c r="H89" s="29">
        <v>80935</v>
      </c>
      <c r="I89" s="29">
        <v>0</v>
      </c>
      <c r="J89" s="29">
        <v>80935</v>
      </c>
      <c r="K89" s="59"/>
    </row>
    <row r="90" spans="1:12" s="30" customFormat="1" ht="33.75" x14ac:dyDescent="0.2">
      <c r="A90" s="48">
        <v>15</v>
      </c>
      <c r="B90" s="32" t="s">
        <v>173</v>
      </c>
      <c r="C90" s="39" t="s">
        <v>203</v>
      </c>
      <c r="D90" s="38"/>
      <c r="E90" s="12" t="s">
        <v>13</v>
      </c>
      <c r="F90" s="34">
        <f>SUM(F91:F92)</f>
        <v>25366</v>
      </c>
      <c r="G90" s="34">
        <f t="shared" ref="G90:J90" si="15">SUM(G91:G92)</f>
        <v>25366</v>
      </c>
      <c r="H90" s="34">
        <f t="shared" si="15"/>
        <v>25366</v>
      </c>
      <c r="I90" s="34">
        <f t="shared" si="15"/>
        <v>0</v>
      </c>
      <c r="J90" s="34">
        <f t="shared" si="15"/>
        <v>25366</v>
      </c>
      <c r="K90" s="60"/>
    </row>
    <row r="91" spans="1:12" s="30" customFormat="1" x14ac:dyDescent="0.2">
      <c r="A91" s="21"/>
      <c r="B91" s="27"/>
      <c r="C91" s="36" t="s">
        <v>122</v>
      </c>
      <c r="D91" s="23" t="s">
        <v>100</v>
      </c>
      <c r="E91" s="24" t="s">
        <v>99</v>
      </c>
      <c r="F91" s="29">
        <v>25107</v>
      </c>
      <c r="G91" s="29">
        <v>25107</v>
      </c>
      <c r="H91" s="29">
        <v>25107</v>
      </c>
      <c r="I91" s="29">
        <v>0</v>
      </c>
      <c r="J91" s="29">
        <v>25107</v>
      </c>
      <c r="K91" s="59"/>
    </row>
    <row r="92" spans="1:12" s="30" customFormat="1" x14ac:dyDescent="0.2">
      <c r="A92" s="21"/>
      <c r="B92" s="27"/>
      <c r="C92" s="36" t="s">
        <v>70</v>
      </c>
      <c r="D92" s="23" t="s">
        <v>204</v>
      </c>
      <c r="E92" s="24" t="s">
        <v>205</v>
      </c>
      <c r="F92" s="29">
        <v>259</v>
      </c>
      <c r="G92" s="29">
        <v>259</v>
      </c>
      <c r="H92" s="29">
        <v>259</v>
      </c>
      <c r="I92" s="29">
        <v>0</v>
      </c>
      <c r="J92" s="29">
        <v>259</v>
      </c>
      <c r="K92" s="59"/>
    </row>
    <row r="93" spans="1:12" s="30" customFormat="1" x14ac:dyDescent="0.2">
      <c r="A93" s="48">
        <v>16</v>
      </c>
      <c r="B93" s="32" t="s">
        <v>131</v>
      </c>
      <c r="C93" s="33" t="s">
        <v>206</v>
      </c>
      <c r="D93" s="46"/>
      <c r="E93" s="12" t="s">
        <v>13</v>
      </c>
      <c r="F93" s="34">
        <f>SUM(F94:F98)</f>
        <v>343210</v>
      </c>
      <c r="G93" s="34">
        <f t="shared" ref="G93:J93" si="16">SUM(G94:G98)</f>
        <v>0</v>
      </c>
      <c r="H93" s="34">
        <f t="shared" si="16"/>
        <v>0</v>
      </c>
      <c r="I93" s="34">
        <f t="shared" si="16"/>
        <v>0</v>
      </c>
      <c r="J93" s="34">
        <f t="shared" si="16"/>
        <v>0</v>
      </c>
      <c r="K93" s="60"/>
    </row>
    <row r="94" spans="1:12" s="30" customFormat="1" x14ac:dyDescent="0.2">
      <c r="A94" s="21"/>
      <c r="B94" s="27"/>
      <c r="C94" s="36" t="s">
        <v>207</v>
      </c>
      <c r="D94" s="23" t="s">
        <v>162</v>
      </c>
      <c r="E94" s="24" t="s">
        <v>210</v>
      </c>
      <c r="F94" s="29">
        <v>155050</v>
      </c>
      <c r="G94" s="29">
        <v>0</v>
      </c>
      <c r="H94" s="29">
        <v>0</v>
      </c>
      <c r="I94" s="29">
        <v>0</v>
      </c>
      <c r="J94" s="29">
        <v>0</v>
      </c>
      <c r="K94" s="58" t="s">
        <v>244</v>
      </c>
    </row>
    <row r="95" spans="1:12" ht="22.5" x14ac:dyDescent="0.2">
      <c r="C95" s="36" t="s">
        <v>21</v>
      </c>
      <c r="D95" s="23" t="s">
        <v>211</v>
      </c>
      <c r="E95" s="24" t="s">
        <v>212</v>
      </c>
      <c r="F95" s="29">
        <v>61000</v>
      </c>
      <c r="G95" s="29">
        <v>0</v>
      </c>
      <c r="H95" s="29">
        <v>0</v>
      </c>
      <c r="I95" s="29">
        <v>0</v>
      </c>
      <c r="J95" s="29">
        <v>0</v>
      </c>
      <c r="K95" s="58" t="s">
        <v>244</v>
      </c>
    </row>
    <row r="96" spans="1:12" x14ac:dyDescent="0.2">
      <c r="A96" s="7"/>
      <c r="B96" s="26"/>
      <c r="C96" s="36" t="s">
        <v>31</v>
      </c>
      <c r="D96" s="23" t="s">
        <v>213</v>
      </c>
      <c r="E96" s="24" t="s">
        <v>214</v>
      </c>
      <c r="F96" s="29">
        <v>73300</v>
      </c>
      <c r="G96" s="29">
        <v>0</v>
      </c>
      <c r="H96" s="29">
        <v>0</v>
      </c>
      <c r="I96" s="29">
        <v>0</v>
      </c>
      <c r="J96" s="29">
        <v>0</v>
      </c>
      <c r="K96" s="58" t="s">
        <v>244</v>
      </c>
    </row>
    <row r="97" spans="1:11" x14ac:dyDescent="0.2">
      <c r="A97" s="7"/>
      <c r="B97" s="26"/>
      <c r="C97" s="45" t="s">
        <v>208</v>
      </c>
      <c r="D97" s="23" t="s">
        <v>7</v>
      </c>
      <c r="E97" s="24" t="s">
        <v>215</v>
      </c>
      <c r="F97" s="29">
        <v>32000</v>
      </c>
      <c r="G97" s="29">
        <v>0</v>
      </c>
      <c r="H97" s="29">
        <v>0</v>
      </c>
      <c r="I97" s="29">
        <v>0</v>
      </c>
      <c r="J97" s="29">
        <v>0</v>
      </c>
      <c r="K97" s="58" t="s">
        <v>244</v>
      </c>
    </row>
    <row r="98" spans="1:11" x14ac:dyDescent="0.2">
      <c r="A98" s="7"/>
      <c r="B98" s="26"/>
      <c r="C98" s="42" t="s">
        <v>209</v>
      </c>
      <c r="D98" s="23" t="s">
        <v>7</v>
      </c>
      <c r="E98" s="24" t="s">
        <v>215</v>
      </c>
      <c r="F98" s="29">
        <v>21860</v>
      </c>
      <c r="G98" s="29">
        <v>0</v>
      </c>
      <c r="H98" s="29">
        <v>0</v>
      </c>
      <c r="I98" s="29">
        <v>0</v>
      </c>
      <c r="J98" s="29">
        <v>0</v>
      </c>
      <c r="K98" s="58" t="s">
        <v>244</v>
      </c>
    </row>
    <row r="99" spans="1:11" x14ac:dyDescent="0.2">
      <c r="A99" s="48">
        <v>17</v>
      </c>
      <c r="B99" s="47" t="s">
        <v>30</v>
      </c>
      <c r="C99" s="40" t="s">
        <v>216</v>
      </c>
      <c r="D99" s="38"/>
      <c r="E99" s="12" t="s">
        <v>13</v>
      </c>
      <c r="F99" s="34">
        <f>F100</f>
        <v>1104094</v>
      </c>
      <c r="G99" s="34">
        <f t="shared" ref="G99:J99" si="17">G100</f>
        <v>1104094</v>
      </c>
      <c r="H99" s="34">
        <f t="shared" si="17"/>
        <v>1104094</v>
      </c>
      <c r="I99" s="34">
        <f t="shared" si="17"/>
        <v>0</v>
      </c>
      <c r="J99" s="34">
        <f t="shared" si="17"/>
        <v>1104094</v>
      </c>
      <c r="K99" s="61"/>
    </row>
    <row r="100" spans="1:11" ht="22.5" x14ac:dyDescent="0.2">
      <c r="A100" s="7"/>
      <c r="B100" s="26"/>
      <c r="C100" s="36" t="s">
        <v>70</v>
      </c>
      <c r="D100" s="10" t="s">
        <v>10</v>
      </c>
      <c r="E100" s="24" t="s">
        <v>130</v>
      </c>
      <c r="F100" s="29">
        <v>1104094</v>
      </c>
      <c r="G100" s="29">
        <v>1104094</v>
      </c>
      <c r="H100" s="29">
        <v>1104094</v>
      </c>
      <c r="I100" s="29">
        <v>0</v>
      </c>
      <c r="J100" s="29">
        <v>1104094</v>
      </c>
      <c r="K100" s="59"/>
    </row>
    <row r="101" spans="1:11" ht="22.5" x14ac:dyDescent="0.2">
      <c r="A101" s="48">
        <v>18</v>
      </c>
      <c r="B101" s="47" t="s">
        <v>43</v>
      </c>
      <c r="C101" s="40" t="s">
        <v>218</v>
      </c>
      <c r="D101" s="38"/>
      <c r="E101" s="12" t="s">
        <v>13</v>
      </c>
      <c r="F101" s="34">
        <f>SUM(F102:F104)</f>
        <v>1295424</v>
      </c>
      <c r="G101" s="34">
        <f t="shared" ref="G101:J101" si="18">SUM(G102:G104)</f>
        <v>1645984</v>
      </c>
      <c r="H101" s="34">
        <f t="shared" si="18"/>
        <v>1305424</v>
      </c>
      <c r="I101" s="34">
        <f t="shared" si="18"/>
        <v>0</v>
      </c>
      <c r="J101" s="34">
        <f t="shared" si="18"/>
        <v>1285424</v>
      </c>
      <c r="K101" s="61"/>
    </row>
    <row r="102" spans="1:11" ht="22.5" x14ac:dyDescent="0.2">
      <c r="A102" s="7"/>
      <c r="B102" s="26"/>
      <c r="C102" s="45" t="s">
        <v>217</v>
      </c>
      <c r="D102" s="10" t="s">
        <v>10</v>
      </c>
      <c r="E102" s="24" t="s">
        <v>219</v>
      </c>
      <c r="F102" s="29">
        <v>280000</v>
      </c>
      <c r="G102" s="29">
        <v>280000</v>
      </c>
      <c r="H102" s="29">
        <v>280000</v>
      </c>
      <c r="I102" s="29">
        <v>0</v>
      </c>
      <c r="J102" s="29">
        <v>280000</v>
      </c>
      <c r="K102" s="58"/>
    </row>
    <row r="103" spans="1:11" ht="22.5" x14ac:dyDescent="0.2">
      <c r="A103" s="7"/>
      <c r="B103" s="26"/>
      <c r="C103" s="45" t="s">
        <v>21</v>
      </c>
      <c r="D103" s="10" t="s">
        <v>211</v>
      </c>
      <c r="E103" s="24" t="s">
        <v>212</v>
      </c>
      <c r="F103" s="29">
        <v>0</v>
      </c>
      <c r="G103" s="29">
        <v>10060</v>
      </c>
      <c r="H103" s="29">
        <v>0</v>
      </c>
      <c r="I103" s="29">
        <v>0</v>
      </c>
      <c r="J103" s="29">
        <v>0</v>
      </c>
      <c r="K103" s="58" t="s">
        <v>245</v>
      </c>
    </row>
    <row r="104" spans="1:11" x14ac:dyDescent="0.2">
      <c r="A104" s="7"/>
      <c r="B104" s="26"/>
      <c r="C104" s="45" t="s">
        <v>31</v>
      </c>
      <c r="D104" s="10" t="s">
        <v>195</v>
      </c>
      <c r="E104" s="24" t="s">
        <v>196</v>
      </c>
      <c r="F104" s="29">
        <v>1015424</v>
      </c>
      <c r="G104" s="29">
        <v>1355924</v>
      </c>
      <c r="H104" s="29">
        <v>1025424</v>
      </c>
      <c r="I104" s="29">
        <v>0</v>
      </c>
      <c r="J104" s="29">
        <v>1005424</v>
      </c>
      <c r="K104" s="58"/>
    </row>
    <row r="105" spans="1:11" x14ac:dyDescent="0.2">
      <c r="A105" s="48">
        <v>19</v>
      </c>
      <c r="B105" s="47" t="s">
        <v>174</v>
      </c>
      <c r="C105" s="40" t="s">
        <v>220</v>
      </c>
      <c r="D105" s="38"/>
      <c r="E105" s="12" t="s">
        <v>13</v>
      </c>
      <c r="F105" s="34">
        <f>SUM(F106:F107)</f>
        <v>626233</v>
      </c>
      <c r="G105" s="34">
        <f t="shared" ref="G105:J105" si="19">SUM(G106:G107)</f>
        <v>626233</v>
      </c>
      <c r="H105" s="34">
        <f t="shared" si="19"/>
        <v>626233</v>
      </c>
      <c r="I105" s="34">
        <f t="shared" si="19"/>
        <v>0</v>
      </c>
      <c r="J105" s="34">
        <f t="shared" si="19"/>
        <v>626233</v>
      </c>
      <c r="K105" s="61"/>
    </row>
    <row r="106" spans="1:11" x14ac:dyDescent="0.2">
      <c r="A106" s="7"/>
      <c r="B106" s="26"/>
      <c r="C106" s="45" t="s">
        <v>18</v>
      </c>
      <c r="D106" s="10" t="s">
        <v>222</v>
      </c>
      <c r="E106" s="24" t="s">
        <v>223</v>
      </c>
      <c r="F106" s="29">
        <v>22274</v>
      </c>
      <c r="G106" s="29">
        <v>22274</v>
      </c>
      <c r="H106" s="29">
        <v>22274</v>
      </c>
      <c r="I106" s="29">
        <v>0</v>
      </c>
      <c r="J106" s="29">
        <v>22274</v>
      </c>
      <c r="K106" s="59"/>
    </row>
    <row r="107" spans="1:11" s="30" customFormat="1" ht="22.5" x14ac:dyDescent="0.2">
      <c r="A107" s="21"/>
      <c r="B107" s="27"/>
      <c r="C107" s="45" t="s">
        <v>221</v>
      </c>
      <c r="D107" s="23" t="s">
        <v>7</v>
      </c>
      <c r="E107" s="24" t="s">
        <v>224</v>
      </c>
      <c r="F107" s="29">
        <v>603959</v>
      </c>
      <c r="G107" s="29">
        <v>603959</v>
      </c>
      <c r="H107" s="29">
        <v>603959</v>
      </c>
      <c r="I107" s="29">
        <v>0</v>
      </c>
      <c r="J107" s="29">
        <v>603959</v>
      </c>
      <c r="K107" s="59"/>
    </row>
    <row r="108" spans="1:11" ht="22.5" x14ac:dyDescent="0.2">
      <c r="A108" s="48">
        <v>20</v>
      </c>
      <c r="B108" s="47" t="s">
        <v>134</v>
      </c>
      <c r="C108" s="40" t="s">
        <v>253</v>
      </c>
      <c r="D108" s="38"/>
      <c r="E108" s="12" t="s">
        <v>13</v>
      </c>
      <c r="F108" s="34">
        <f>F109</f>
        <v>0</v>
      </c>
      <c r="G108" s="34">
        <f t="shared" ref="G108:J108" si="20">G109</f>
        <v>0</v>
      </c>
      <c r="H108" s="34">
        <f t="shared" si="20"/>
        <v>0</v>
      </c>
      <c r="I108" s="34">
        <f t="shared" si="20"/>
        <v>0</v>
      </c>
      <c r="J108" s="34">
        <f t="shared" si="20"/>
        <v>0</v>
      </c>
      <c r="K108" s="61"/>
    </row>
    <row r="109" spans="1:11" s="30" customFormat="1" ht="22.5" x14ac:dyDescent="0.2">
      <c r="A109" s="21"/>
      <c r="B109" s="27"/>
      <c r="C109" s="36" t="s">
        <v>16</v>
      </c>
      <c r="D109" s="23" t="s">
        <v>98</v>
      </c>
      <c r="E109" s="24" t="s">
        <v>97</v>
      </c>
      <c r="F109" s="29">
        <v>0</v>
      </c>
      <c r="G109" s="29">
        <v>0</v>
      </c>
      <c r="H109" s="29">
        <v>0</v>
      </c>
      <c r="I109" s="29">
        <v>0</v>
      </c>
      <c r="J109" s="29">
        <v>0</v>
      </c>
      <c r="K109" s="59"/>
    </row>
    <row r="110" spans="1:11" ht="22.5" x14ac:dyDescent="0.2">
      <c r="A110" s="48">
        <v>21</v>
      </c>
      <c r="B110" s="47" t="s">
        <v>135</v>
      </c>
      <c r="C110" s="40" t="s">
        <v>225</v>
      </c>
      <c r="D110" s="38"/>
      <c r="E110" s="12" t="s">
        <v>13</v>
      </c>
      <c r="F110" s="34">
        <f>SUM(F111:F112)</f>
        <v>4400000</v>
      </c>
      <c r="G110" s="34">
        <f t="shared" ref="G110:J110" si="21">SUM(G111:G112)</f>
        <v>7350000</v>
      </c>
      <c r="H110" s="34">
        <f t="shared" si="21"/>
        <v>10050000</v>
      </c>
      <c r="I110" s="34">
        <f t="shared" si="21"/>
        <v>0</v>
      </c>
      <c r="J110" s="34">
        <f t="shared" si="21"/>
        <v>11550000</v>
      </c>
      <c r="K110" s="61"/>
    </row>
    <row r="111" spans="1:11" x14ac:dyDescent="0.2">
      <c r="A111" s="7"/>
      <c r="B111" s="26"/>
      <c r="C111" s="36" t="s">
        <v>14</v>
      </c>
      <c r="D111" s="10" t="s">
        <v>7</v>
      </c>
      <c r="E111" s="24" t="s">
        <v>226</v>
      </c>
      <c r="F111" s="29">
        <v>50000</v>
      </c>
      <c r="G111" s="29">
        <v>50000</v>
      </c>
      <c r="H111" s="29">
        <v>50000</v>
      </c>
      <c r="I111" s="29">
        <v>0</v>
      </c>
      <c r="J111" s="29">
        <v>50000</v>
      </c>
      <c r="K111" s="59"/>
    </row>
    <row r="112" spans="1:11" x14ac:dyDescent="0.2">
      <c r="A112" s="7"/>
      <c r="B112" s="26"/>
      <c r="C112" s="36" t="s">
        <v>14</v>
      </c>
      <c r="D112" s="10" t="s">
        <v>8</v>
      </c>
      <c r="E112" s="24" t="s">
        <v>39</v>
      </c>
      <c r="F112" s="29">
        <v>4350000</v>
      </c>
      <c r="G112" s="29">
        <v>7300000</v>
      </c>
      <c r="H112" s="29">
        <v>10000000</v>
      </c>
      <c r="I112" s="29">
        <v>0</v>
      </c>
      <c r="J112" s="29">
        <v>11500000</v>
      </c>
      <c r="K112" s="29"/>
    </row>
    <row r="113" spans="1:11" ht="40.5" customHeight="1" x14ac:dyDescent="0.2">
      <c r="A113" s="48">
        <v>22</v>
      </c>
      <c r="B113" s="47" t="s">
        <v>136</v>
      </c>
      <c r="C113" s="40" t="s">
        <v>227</v>
      </c>
      <c r="D113" s="38"/>
      <c r="E113" s="12" t="s">
        <v>13</v>
      </c>
      <c r="F113" s="34">
        <f>F114</f>
        <v>1500000</v>
      </c>
      <c r="G113" s="34">
        <f t="shared" ref="G113:J113" si="22">G114</f>
        <v>3000000</v>
      </c>
      <c r="H113" s="34">
        <f t="shared" si="22"/>
        <v>3000000</v>
      </c>
      <c r="I113" s="34">
        <f t="shared" si="22"/>
        <v>0</v>
      </c>
      <c r="J113" s="34">
        <f t="shared" si="22"/>
        <v>3000000</v>
      </c>
      <c r="K113" s="61"/>
    </row>
    <row r="114" spans="1:11" s="30" customFormat="1" x14ac:dyDescent="0.2">
      <c r="A114" s="21"/>
      <c r="B114" s="27"/>
      <c r="C114" s="36" t="s">
        <v>104</v>
      </c>
      <c r="D114" s="75" t="s">
        <v>249</v>
      </c>
      <c r="E114" s="76"/>
      <c r="F114" s="29">
        <v>1500000</v>
      </c>
      <c r="G114" s="29">
        <v>3000000</v>
      </c>
      <c r="H114" s="29">
        <v>3000000</v>
      </c>
      <c r="I114" s="29">
        <v>0</v>
      </c>
      <c r="J114" s="29">
        <v>3000000</v>
      </c>
      <c r="K114" s="29"/>
    </row>
    <row r="115" spans="1:11" ht="22.5" x14ac:dyDescent="0.2">
      <c r="A115" s="48">
        <v>23</v>
      </c>
      <c r="B115" s="47" t="s">
        <v>137</v>
      </c>
      <c r="C115" s="40" t="s">
        <v>228</v>
      </c>
      <c r="D115" s="38"/>
      <c r="E115" s="12" t="s">
        <v>13</v>
      </c>
      <c r="F115" s="34">
        <f>F116</f>
        <v>3600000</v>
      </c>
      <c r="G115" s="34">
        <f t="shared" ref="G115:J115" si="23">G116</f>
        <v>3600000</v>
      </c>
      <c r="H115" s="34">
        <f t="shared" si="23"/>
        <v>3600000</v>
      </c>
      <c r="I115" s="34">
        <f t="shared" si="23"/>
        <v>0</v>
      </c>
      <c r="J115" s="34">
        <f t="shared" si="23"/>
        <v>3600000</v>
      </c>
      <c r="K115" s="61"/>
    </row>
    <row r="116" spans="1:11" x14ac:dyDescent="0.2">
      <c r="A116" s="7"/>
      <c r="B116" s="26"/>
      <c r="C116" s="45" t="s">
        <v>17</v>
      </c>
      <c r="D116" s="10" t="s">
        <v>157</v>
      </c>
      <c r="E116" s="24" t="s">
        <v>150</v>
      </c>
      <c r="F116" s="29">
        <v>3600000</v>
      </c>
      <c r="G116" s="29">
        <v>3600000</v>
      </c>
      <c r="H116" s="29">
        <v>3600000</v>
      </c>
      <c r="I116" s="29">
        <v>0</v>
      </c>
      <c r="J116" s="29">
        <v>3600000</v>
      </c>
      <c r="K116" s="29"/>
    </row>
    <row r="117" spans="1:11" ht="33.75" x14ac:dyDescent="0.2">
      <c r="A117" s="48">
        <v>24</v>
      </c>
      <c r="B117" s="47" t="s">
        <v>138</v>
      </c>
      <c r="C117" s="40" t="s">
        <v>229</v>
      </c>
      <c r="D117" s="38"/>
      <c r="E117" s="12" t="s">
        <v>13</v>
      </c>
      <c r="F117" s="34">
        <f>F118</f>
        <v>500000</v>
      </c>
      <c r="G117" s="34">
        <f t="shared" ref="G117" si="24">G118</f>
        <v>0</v>
      </c>
      <c r="H117" s="34">
        <f t="shared" ref="H117" si="25">H118</f>
        <v>0</v>
      </c>
      <c r="I117" s="34">
        <f t="shared" ref="I117" si="26">I118</f>
        <v>0</v>
      </c>
      <c r="J117" s="34">
        <f t="shared" ref="J117" si="27">J118</f>
        <v>0</v>
      </c>
      <c r="K117" s="61"/>
    </row>
    <row r="118" spans="1:11" ht="22.5" x14ac:dyDescent="0.2">
      <c r="A118" s="7"/>
      <c r="B118" s="26"/>
      <c r="C118" s="45" t="s">
        <v>151</v>
      </c>
      <c r="D118" s="10" t="s">
        <v>7</v>
      </c>
      <c r="E118" s="24" t="s">
        <v>152</v>
      </c>
      <c r="F118" s="29">
        <v>500000</v>
      </c>
      <c r="G118" s="29">
        <v>0</v>
      </c>
      <c r="H118" s="29">
        <v>0</v>
      </c>
      <c r="I118" s="29">
        <v>0</v>
      </c>
      <c r="J118" s="29">
        <v>0</v>
      </c>
      <c r="K118" s="29"/>
    </row>
    <row r="119" spans="1:11" ht="22.5" x14ac:dyDescent="0.2">
      <c r="A119" s="48">
        <v>25</v>
      </c>
      <c r="B119" s="47" t="s">
        <v>139</v>
      </c>
      <c r="C119" s="40" t="s">
        <v>141</v>
      </c>
      <c r="D119" s="38"/>
      <c r="E119" s="12" t="s">
        <v>13</v>
      </c>
      <c r="F119" s="34">
        <f>F120</f>
        <v>180000</v>
      </c>
      <c r="G119" s="34">
        <f t="shared" ref="G119" si="28">G120</f>
        <v>180000</v>
      </c>
      <c r="H119" s="34">
        <f t="shared" ref="H119" si="29">H120</f>
        <v>180000</v>
      </c>
      <c r="I119" s="34">
        <f t="shared" ref="I119" si="30">I120</f>
        <v>0</v>
      </c>
      <c r="J119" s="34">
        <f t="shared" ref="J119" si="31">J120</f>
        <v>180000</v>
      </c>
      <c r="K119" s="61"/>
    </row>
    <row r="120" spans="1:11" x14ac:dyDescent="0.2">
      <c r="A120" s="7"/>
      <c r="B120" s="26"/>
      <c r="C120" s="45" t="s">
        <v>217</v>
      </c>
      <c r="D120" s="54" t="s">
        <v>7</v>
      </c>
      <c r="E120" s="24" t="s">
        <v>120</v>
      </c>
      <c r="F120" s="29">
        <v>180000</v>
      </c>
      <c r="G120" s="29">
        <v>180000</v>
      </c>
      <c r="H120" s="29">
        <v>180000</v>
      </c>
      <c r="I120" s="29">
        <v>0</v>
      </c>
      <c r="J120" s="29">
        <v>180000</v>
      </c>
      <c r="K120" s="59"/>
    </row>
    <row r="121" spans="1:11" ht="22.5" x14ac:dyDescent="0.2">
      <c r="A121" s="48">
        <v>26</v>
      </c>
      <c r="B121" s="47" t="s">
        <v>140</v>
      </c>
      <c r="C121" s="40" t="s">
        <v>143</v>
      </c>
      <c r="D121" s="38"/>
      <c r="E121" s="12" t="s">
        <v>13</v>
      </c>
      <c r="F121" s="34">
        <f>F122</f>
        <v>80000</v>
      </c>
      <c r="G121" s="34">
        <f t="shared" ref="G121" si="32">G122</f>
        <v>80000</v>
      </c>
      <c r="H121" s="34">
        <f t="shared" ref="H121" si="33">H122</f>
        <v>80000</v>
      </c>
      <c r="I121" s="34">
        <f t="shared" ref="I121" si="34">I122</f>
        <v>0</v>
      </c>
      <c r="J121" s="34">
        <f t="shared" ref="J121" si="35">J122</f>
        <v>80000</v>
      </c>
      <c r="K121" s="61"/>
    </row>
    <row r="122" spans="1:11" x14ac:dyDescent="0.2">
      <c r="C122" s="45" t="s">
        <v>217</v>
      </c>
      <c r="D122" s="9" t="s">
        <v>7</v>
      </c>
      <c r="E122" s="6" t="s">
        <v>120</v>
      </c>
      <c r="F122" s="3">
        <v>80000</v>
      </c>
      <c r="G122" s="3">
        <v>80000</v>
      </c>
      <c r="H122" s="3">
        <v>80000</v>
      </c>
      <c r="I122" s="3">
        <v>0</v>
      </c>
      <c r="J122" s="18">
        <v>80000</v>
      </c>
    </row>
    <row r="123" spans="1:11" ht="22.5" x14ac:dyDescent="0.2">
      <c r="A123" s="48">
        <v>27</v>
      </c>
      <c r="B123" s="47" t="s">
        <v>142</v>
      </c>
      <c r="C123" s="40" t="s">
        <v>230</v>
      </c>
      <c r="D123" s="38"/>
      <c r="E123" s="12" t="s">
        <v>13</v>
      </c>
      <c r="F123" s="34">
        <f>F124</f>
        <v>350000</v>
      </c>
      <c r="G123" s="34">
        <f t="shared" ref="G123" si="36">G124</f>
        <v>350000</v>
      </c>
      <c r="H123" s="34">
        <f t="shared" ref="H123" si="37">H124</f>
        <v>350000</v>
      </c>
      <c r="I123" s="34">
        <f t="shared" ref="I123" si="38">I124</f>
        <v>0</v>
      </c>
      <c r="J123" s="34">
        <f t="shared" ref="J123" si="39">J124</f>
        <v>350000</v>
      </c>
      <c r="K123" s="61"/>
    </row>
    <row r="124" spans="1:11" x14ac:dyDescent="0.2">
      <c r="A124" s="7"/>
      <c r="B124" s="26"/>
      <c r="C124" s="45" t="s">
        <v>217</v>
      </c>
      <c r="D124" s="54" t="s">
        <v>7</v>
      </c>
      <c r="E124" s="24" t="s">
        <v>120</v>
      </c>
      <c r="F124" s="29">
        <v>350000</v>
      </c>
      <c r="G124" s="29">
        <v>350000</v>
      </c>
      <c r="H124" s="29">
        <v>350000</v>
      </c>
      <c r="I124" s="29">
        <v>0</v>
      </c>
      <c r="J124" s="29">
        <v>350000</v>
      </c>
      <c r="K124" s="29"/>
    </row>
    <row r="125" spans="1:11" ht="27" customHeight="1" x14ac:dyDescent="0.2">
      <c r="A125" s="48">
        <v>28</v>
      </c>
      <c r="B125" s="47" t="s">
        <v>144</v>
      </c>
      <c r="C125" s="40" t="s">
        <v>231</v>
      </c>
      <c r="D125" s="38"/>
      <c r="E125" s="12" t="s">
        <v>13</v>
      </c>
      <c r="F125" s="34">
        <f>F126</f>
        <v>0</v>
      </c>
      <c r="G125" s="34">
        <f t="shared" ref="G125" si="40">G126</f>
        <v>0</v>
      </c>
      <c r="H125" s="34">
        <f t="shared" ref="H125" si="41">H126</f>
        <v>0</v>
      </c>
      <c r="I125" s="34">
        <f t="shared" ref="I125" si="42">I126</f>
        <v>0</v>
      </c>
      <c r="J125" s="34">
        <f t="shared" ref="J125" si="43">J126</f>
        <v>0</v>
      </c>
      <c r="K125" s="61"/>
    </row>
    <row r="126" spans="1:11" s="30" customFormat="1" ht="39" customHeight="1" x14ac:dyDescent="0.2">
      <c r="A126" s="21"/>
      <c r="B126" s="27"/>
      <c r="C126" s="36" t="s">
        <v>16</v>
      </c>
      <c r="D126" s="52" t="s">
        <v>98</v>
      </c>
      <c r="E126" s="24" t="s">
        <v>97</v>
      </c>
      <c r="F126" s="29">
        <v>0</v>
      </c>
      <c r="G126" s="29">
        <v>0</v>
      </c>
      <c r="H126" s="29">
        <v>0</v>
      </c>
      <c r="I126" s="29">
        <v>0</v>
      </c>
      <c r="J126" s="29">
        <v>0</v>
      </c>
      <c r="K126" s="29"/>
    </row>
    <row r="127" spans="1:11" ht="22.5" x14ac:dyDescent="0.2">
      <c r="A127" s="48">
        <v>29</v>
      </c>
      <c r="B127" s="47" t="s">
        <v>145</v>
      </c>
      <c r="C127" s="40" t="s">
        <v>149</v>
      </c>
      <c r="D127" s="38"/>
      <c r="E127" s="12" t="s">
        <v>13</v>
      </c>
      <c r="F127" s="34">
        <f>F128</f>
        <v>100800</v>
      </c>
      <c r="G127" s="34">
        <f t="shared" ref="G127" si="44">G128</f>
        <v>100800</v>
      </c>
      <c r="H127" s="34">
        <f t="shared" ref="H127" si="45">H128</f>
        <v>100800</v>
      </c>
      <c r="I127" s="34">
        <f t="shared" ref="I127" si="46">I128</f>
        <v>0</v>
      </c>
      <c r="J127" s="34">
        <f t="shared" ref="J127" si="47">J128</f>
        <v>100800</v>
      </c>
      <c r="K127" s="61"/>
    </row>
    <row r="128" spans="1:11" ht="22.5" x14ac:dyDescent="0.2">
      <c r="A128" s="7"/>
      <c r="B128" s="26"/>
      <c r="C128" s="45" t="s">
        <v>21</v>
      </c>
      <c r="D128" s="10" t="s">
        <v>132</v>
      </c>
      <c r="E128" s="24" t="s">
        <v>121</v>
      </c>
      <c r="F128" s="29">
        <v>100800</v>
      </c>
      <c r="G128" s="29">
        <v>100800</v>
      </c>
      <c r="H128" s="29">
        <v>100800</v>
      </c>
      <c r="I128" s="29">
        <v>0</v>
      </c>
      <c r="J128" s="29">
        <v>100800</v>
      </c>
      <c r="K128" s="29"/>
    </row>
    <row r="129" spans="1:11" ht="22.5" x14ac:dyDescent="0.2">
      <c r="A129" s="48">
        <v>30</v>
      </c>
      <c r="B129" s="47" t="s">
        <v>146</v>
      </c>
      <c r="C129" s="40" t="s">
        <v>254</v>
      </c>
      <c r="D129" s="38"/>
      <c r="E129" s="12" t="s">
        <v>13</v>
      </c>
      <c r="F129" s="34">
        <f>F130</f>
        <v>146000</v>
      </c>
      <c r="G129" s="34">
        <f t="shared" ref="G129" si="48">G130</f>
        <v>146000</v>
      </c>
      <c r="H129" s="34">
        <f t="shared" ref="H129" si="49">H130</f>
        <v>146000</v>
      </c>
      <c r="I129" s="34">
        <f t="shared" ref="I129" si="50">I130</f>
        <v>0</v>
      </c>
      <c r="J129" s="34">
        <f t="shared" ref="J129" si="51">J130</f>
        <v>146000</v>
      </c>
      <c r="K129" s="61"/>
    </row>
    <row r="130" spans="1:11" x14ac:dyDescent="0.2">
      <c r="A130" s="7"/>
      <c r="B130" s="26"/>
      <c r="C130" s="36" t="s">
        <v>16</v>
      </c>
      <c r="D130" s="10" t="s">
        <v>103</v>
      </c>
      <c r="E130" s="24" t="s">
        <v>102</v>
      </c>
      <c r="F130" s="29">
        <v>146000</v>
      </c>
      <c r="G130" s="29">
        <v>146000</v>
      </c>
      <c r="H130" s="29">
        <v>146000</v>
      </c>
      <c r="I130" s="29">
        <v>0</v>
      </c>
      <c r="J130" s="29">
        <v>146000</v>
      </c>
      <c r="K130" s="29"/>
    </row>
    <row r="131" spans="1:11" ht="22.5" x14ac:dyDescent="0.2">
      <c r="A131" s="48">
        <v>31</v>
      </c>
      <c r="B131" s="47" t="s">
        <v>147</v>
      </c>
      <c r="C131" s="40" t="s">
        <v>232</v>
      </c>
      <c r="D131" s="38"/>
      <c r="E131" s="12" t="s">
        <v>13</v>
      </c>
      <c r="F131" s="34">
        <f>F132</f>
        <v>500000</v>
      </c>
      <c r="G131" s="34">
        <f t="shared" ref="G131" si="52">G132</f>
        <v>500000</v>
      </c>
      <c r="H131" s="34">
        <f t="shared" ref="H131" si="53">H132</f>
        <v>500000</v>
      </c>
      <c r="I131" s="34">
        <f t="shared" ref="I131" si="54">I132</f>
        <v>0</v>
      </c>
      <c r="J131" s="34">
        <f t="shared" ref="J131" si="55">J132</f>
        <v>500000</v>
      </c>
      <c r="K131" s="61"/>
    </row>
    <row r="132" spans="1:11" ht="22.5" x14ac:dyDescent="0.2">
      <c r="A132" s="7"/>
      <c r="B132" s="26"/>
      <c r="C132" s="71" t="s">
        <v>61</v>
      </c>
      <c r="D132" s="54" t="s">
        <v>117</v>
      </c>
      <c r="E132" s="24" t="s">
        <v>112</v>
      </c>
      <c r="F132" s="29">
        <v>500000</v>
      </c>
      <c r="G132" s="29">
        <v>500000</v>
      </c>
      <c r="H132" s="29">
        <v>500000</v>
      </c>
      <c r="I132" s="29">
        <v>0</v>
      </c>
      <c r="J132" s="29">
        <v>500000</v>
      </c>
      <c r="K132" s="29"/>
    </row>
    <row r="133" spans="1:11" ht="33.75" x14ac:dyDescent="0.2">
      <c r="A133" s="48">
        <v>32</v>
      </c>
      <c r="B133" s="47" t="s">
        <v>148</v>
      </c>
      <c r="C133" s="40" t="s">
        <v>233</v>
      </c>
      <c r="D133" s="38"/>
      <c r="E133" s="12" t="s">
        <v>13</v>
      </c>
      <c r="F133" s="34">
        <f>F134</f>
        <v>120000</v>
      </c>
      <c r="G133" s="34">
        <f t="shared" ref="G133" si="56">G134</f>
        <v>250000</v>
      </c>
      <c r="H133" s="34">
        <f t="shared" ref="H133" si="57">H134</f>
        <v>250000</v>
      </c>
      <c r="I133" s="34">
        <f t="shared" ref="I133" si="58">I134</f>
        <v>0</v>
      </c>
      <c r="J133" s="34">
        <f t="shared" ref="J133" si="59">J134</f>
        <v>250000</v>
      </c>
      <c r="K133" s="61"/>
    </row>
    <row r="134" spans="1:11" ht="22.5" x14ac:dyDescent="0.2">
      <c r="A134" s="7"/>
      <c r="B134" s="26"/>
      <c r="C134" s="71" t="s">
        <v>61</v>
      </c>
      <c r="D134" s="55" t="s">
        <v>117</v>
      </c>
      <c r="E134" s="24" t="s">
        <v>112</v>
      </c>
      <c r="F134" s="29">
        <v>120000</v>
      </c>
      <c r="G134" s="29">
        <v>250000</v>
      </c>
      <c r="H134" s="29">
        <v>250000</v>
      </c>
      <c r="I134" s="29">
        <v>0</v>
      </c>
      <c r="J134" s="29">
        <v>250000</v>
      </c>
      <c r="K134" s="62"/>
    </row>
    <row r="135" spans="1:11" ht="22.5" x14ac:dyDescent="0.2">
      <c r="A135" s="48">
        <v>33</v>
      </c>
      <c r="B135" s="47" t="s">
        <v>156</v>
      </c>
      <c r="C135" s="40" t="s">
        <v>234</v>
      </c>
      <c r="D135" s="38"/>
      <c r="E135" s="12" t="s">
        <v>13</v>
      </c>
      <c r="F135" s="34">
        <f>F136</f>
        <v>50000</v>
      </c>
      <c r="G135" s="34">
        <f t="shared" ref="G135" si="60">G136</f>
        <v>100000</v>
      </c>
      <c r="H135" s="34">
        <f t="shared" ref="H135" si="61">H136</f>
        <v>100000</v>
      </c>
      <c r="I135" s="34">
        <f t="shared" ref="I135" si="62">I136</f>
        <v>0</v>
      </c>
      <c r="J135" s="34">
        <f t="shared" ref="J135" si="63">J136</f>
        <v>100000</v>
      </c>
      <c r="K135" s="61"/>
    </row>
    <row r="136" spans="1:11" ht="22.5" x14ac:dyDescent="0.2">
      <c r="A136" s="7"/>
      <c r="B136" s="28"/>
      <c r="C136" s="71" t="s">
        <v>61</v>
      </c>
      <c r="D136" s="54" t="s">
        <v>117</v>
      </c>
      <c r="E136" s="17" t="s">
        <v>112</v>
      </c>
      <c r="F136" s="29">
        <v>50000</v>
      </c>
      <c r="G136" s="29">
        <v>100000</v>
      </c>
      <c r="H136" s="29">
        <v>100000</v>
      </c>
      <c r="I136" s="29">
        <v>0</v>
      </c>
      <c r="J136" s="29">
        <v>100000</v>
      </c>
      <c r="K136" s="57"/>
    </row>
    <row r="137" spans="1:11" x14ac:dyDescent="0.2">
      <c r="A137" s="48">
        <v>34</v>
      </c>
      <c r="B137" s="47" t="s">
        <v>34</v>
      </c>
      <c r="C137" s="40" t="s">
        <v>235</v>
      </c>
      <c r="D137" s="38"/>
      <c r="E137" s="12" t="s">
        <v>13</v>
      </c>
      <c r="F137" s="34">
        <f>SUM(F138:F163)</f>
        <v>80411673</v>
      </c>
      <c r="G137" s="34">
        <f t="shared" ref="G137:J137" si="64">SUM(G138:G163)</f>
        <v>146046720</v>
      </c>
      <c r="H137" s="34">
        <f t="shared" si="64"/>
        <v>216752413</v>
      </c>
      <c r="I137" s="34">
        <f t="shared" si="64"/>
        <v>0</v>
      </c>
      <c r="J137" s="34">
        <f t="shared" si="64"/>
        <v>287342291</v>
      </c>
      <c r="K137" s="61"/>
    </row>
    <row r="138" spans="1:11" ht="22.5" x14ac:dyDescent="0.2">
      <c r="A138" s="7"/>
      <c r="B138" s="28"/>
      <c r="C138" s="71" t="s">
        <v>105</v>
      </c>
      <c r="D138" s="54" t="s">
        <v>32</v>
      </c>
      <c r="E138" s="17" t="s">
        <v>106</v>
      </c>
      <c r="F138" s="29">
        <v>1237077</v>
      </c>
      <c r="G138" s="29">
        <v>1741391</v>
      </c>
      <c r="H138" s="29">
        <v>2262109</v>
      </c>
      <c r="I138" s="29">
        <v>0</v>
      </c>
      <c r="J138" s="29">
        <v>2796682</v>
      </c>
      <c r="K138" s="57"/>
    </row>
    <row r="139" spans="1:11" x14ac:dyDescent="0.2">
      <c r="A139" s="7"/>
      <c r="B139" s="28"/>
      <c r="C139" s="36" t="s">
        <v>19</v>
      </c>
      <c r="D139" s="54" t="s">
        <v>1</v>
      </c>
      <c r="E139" s="17" t="s">
        <v>2</v>
      </c>
      <c r="F139" s="29">
        <v>14892</v>
      </c>
      <c r="G139" s="29">
        <v>27223</v>
      </c>
      <c r="H139" s="29">
        <v>41357</v>
      </c>
      <c r="I139" s="29">
        <v>0</v>
      </c>
      <c r="J139" s="29">
        <v>55476</v>
      </c>
      <c r="K139" s="57"/>
    </row>
    <row r="140" spans="1:11" x14ac:dyDescent="0.2">
      <c r="A140" s="7"/>
      <c r="B140" s="28"/>
      <c r="C140" s="36" t="s">
        <v>19</v>
      </c>
      <c r="D140" s="54" t="s">
        <v>3</v>
      </c>
      <c r="E140" s="17" t="s">
        <v>4</v>
      </c>
      <c r="F140" s="29">
        <v>9845</v>
      </c>
      <c r="G140" s="29">
        <v>14947</v>
      </c>
      <c r="H140" s="29">
        <v>20049</v>
      </c>
      <c r="I140" s="29">
        <v>0</v>
      </c>
      <c r="J140" s="29">
        <v>25151</v>
      </c>
      <c r="K140" s="57"/>
    </row>
    <row r="141" spans="1:11" x14ac:dyDescent="0.2">
      <c r="A141" s="7"/>
      <c r="B141" s="28"/>
      <c r="C141" s="36" t="s">
        <v>19</v>
      </c>
      <c r="D141" s="54" t="s">
        <v>236</v>
      </c>
      <c r="E141" s="17" t="s">
        <v>237</v>
      </c>
      <c r="F141" s="29">
        <v>221988</v>
      </c>
      <c r="G141" s="29">
        <v>355954</v>
      </c>
      <c r="H141" s="29">
        <v>510678</v>
      </c>
      <c r="I141" s="29">
        <v>0</v>
      </c>
      <c r="J141" s="29">
        <v>652852</v>
      </c>
      <c r="K141" s="57"/>
    </row>
    <row r="142" spans="1:11" x14ac:dyDescent="0.2">
      <c r="A142" s="7"/>
      <c r="B142" s="28"/>
      <c r="C142" s="36" t="s">
        <v>14</v>
      </c>
      <c r="D142" s="54" t="s">
        <v>75</v>
      </c>
      <c r="E142" s="17" t="s">
        <v>74</v>
      </c>
      <c r="F142" s="29">
        <v>2097</v>
      </c>
      <c r="G142" s="29">
        <v>4648</v>
      </c>
      <c r="H142" s="29">
        <v>7199</v>
      </c>
      <c r="I142" s="29">
        <v>0</v>
      </c>
      <c r="J142" s="29">
        <v>9750</v>
      </c>
      <c r="K142" s="57"/>
    </row>
    <row r="143" spans="1:11" x14ac:dyDescent="0.2">
      <c r="A143" s="7"/>
      <c r="B143" s="28"/>
      <c r="C143" s="36" t="s">
        <v>14</v>
      </c>
      <c r="D143" s="54" t="s">
        <v>107</v>
      </c>
      <c r="E143" s="17" t="s">
        <v>80</v>
      </c>
      <c r="F143" s="29">
        <v>181320</v>
      </c>
      <c r="G143" s="29">
        <v>237647</v>
      </c>
      <c r="H143" s="29">
        <v>293974</v>
      </c>
      <c r="I143" s="29">
        <v>0</v>
      </c>
      <c r="J143" s="29">
        <v>350272</v>
      </c>
      <c r="K143" s="57"/>
    </row>
    <row r="144" spans="1:11" x14ac:dyDescent="0.2">
      <c r="A144" s="7"/>
      <c r="B144" s="28"/>
      <c r="C144" s="36" t="s">
        <v>14</v>
      </c>
      <c r="D144" s="54" t="s">
        <v>82</v>
      </c>
      <c r="E144" s="17" t="s">
        <v>81</v>
      </c>
      <c r="F144" s="29">
        <v>122465</v>
      </c>
      <c r="G144" s="29">
        <v>147218</v>
      </c>
      <c r="H144" s="29">
        <v>171971</v>
      </c>
      <c r="I144" s="29">
        <v>0</v>
      </c>
      <c r="J144" s="29">
        <v>196649</v>
      </c>
      <c r="K144" s="57"/>
    </row>
    <row r="145" spans="1:11" ht="22.5" x14ac:dyDescent="0.2">
      <c r="A145" s="7"/>
      <c r="B145" s="28"/>
      <c r="C145" s="36" t="s">
        <v>16</v>
      </c>
      <c r="D145" s="54" t="s">
        <v>35</v>
      </c>
      <c r="E145" s="17" t="s">
        <v>200</v>
      </c>
      <c r="F145" s="29">
        <v>34411</v>
      </c>
      <c r="G145" s="29">
        <v>42271</v>
      </c>
      <c r="H145" s="29">
        <v>50132</v>
      </c>
      <c r="I145" s="29">
        <v>0</v>
      </c>
      <c r="J145" s="29">
        <v>57962</v>
      </c>
      <c r="K145" s="57"/>
    </row>
    <row r="146" spans="1:11" x14ac:dyDescent="0.2">
      <c r="A146" s="7"/>
      <c r="B146" s="28"/>
      <c r="C146" s="36" t="s">
        <v>16</v>
      </c>
      <c r="D146" s="54" t="s">
        <v>103</v>
      </c>
      <c r="E146" s="17" t="s">
        <v>102</v>
      </c>
      <c r="F146" s="29">
        <v>1015792</v>
      </c>
      <c r="G146" s="29">
        <v>1265040</v>
      </c>
      <c r="H146" s="29">
        <v>1523177</v>
      </c>
      <c r="I146" s="29">
        <v>0</v>
      </c>
      <c r="J146" s="29">
        <v>1778325</v>
      </c>
      <c r="K146" s="57"/>
    </row>
    <row r="147" spans="1:11" x14ac:dyDescent="0.2">
      <c r="A147" s="7"/>
      <c r="B147" s="28"/>
      <c r="C147" s="36" t="s">
        <v>16</v>
      </c>
      <c r="D147" s="54" t="s">
        <v>110</v>
      </c>
      <c r="E147" s="17" t="s">
        <v>108</v>
      </c>
      <c r="F147" s="29">
        <v>826469</v>
      </c>
      <c r="G147" s="29">
        <v>1057834</v>
      </c>
      <c r="H147" s="29">
        <v>1295936</v>
      </c>
      <c r="I147" s="29">
        <v>0</v>
      </c>
      <c r="J147" s="29">
        <v>1529254</v>
      </c>
      <c r="K147" s="57"/>
    </row>
    <row r="148" spans="1:11" ht="33.75" x14ac:dyDescent="0.2">
      <c r="A148" s="7"/>
      <c r="B148" s="28"/>
      <c r="C148" s="36" t="s">
        <v>16</v>
      </c>
      <c r="D148" s="54" t="s">
        <v>86</v>
      </c>
      <c r="E148" s="17" t="s">
        <v>85</v>
      </c>
      <c r="F148" s="29">
        <v>345618</v>
      </c>
      <c r="G148" s="29">
        <v>434009</v>
      </c>
      <c r="H148" s="29">
        <v>525396</v>
      </c>
      <c r="I148" s="29">
        <v>0</v>
      </c>
      <c r="J148" s="29">
        <v>613907</v>
      </c>
      <c r="K148" s="57"/>
    </row>
    <row r="149" spans="1:11" x14ac:dyDescent="0.2">
      <c r="A149" s="7"/>
      <c r="B149" s="28"/>
      <c r="C149" s="36" t="s">
        <v>16</v>
      </c>
      <c r="D149" s="54" t="s">
        <v>111</v>
      </c>
      <c r="E149" s="17" t="s">
        <v>109</v>
      </c>
      <c r="F149" s="29">
        <v>65894</v>
      </c>
      <c r="G149" s="29">
        <v>93405</v>
      </c>
      <c r="H149" s="29">
        <v>120916</v>
      </c>
      <c r="I149" s="29">
        <v>0</v>
      </c>
      <c r="J149" s="29">
        <v>148324</v>
      </c>
      <c r="K149" s="57"/>
    </row>
    <row r="150" spans="1:11" x14ac:dyDescent="0.2">
      <c r="A150" s="7"/>
      <c r="B150" s="28"/>
      <c r="C150" s="45" t="s">
        <v>21</v>
      </c>
      <c r="D150" s="54" t="s">
        <v>67</v>
      </c>
      <c r="E150" s="17" t="s">
        <v>66</v>
      </c>
      <c r="F150" s="29">
        <v>30513</v>
      </c>
      <c r="G150" s="29">
        <v>56449</v>
      </c>
      <c r="H150" s="29">
        <v>90942</v>
      </c>
      <c r="I150" s="29">
        <v>0</v>
      </c>
      <c r="J150" s="29">
        <v>131780</v>
      </c>
      <c r="K150" s="57"/>
    </row>
    <row r="151" spans="1:11" x14ac:dyDescent="0.2">
      <c r="A151" s="7"/>
      <c r="B151" s="28"/>
      <c r="C151" s="71" t="s">
        <v>61</v>
      </c>
      <c r="D151" s="54" t="s">
        <v>116</v>
      </c>
      <c r="E151" s="17" t="s">
        <v>113</v>
      </c>
      <c r="F151" s="29">
        <v>11781055</v>
      </c>
      <c r="G151" s="29">
        <v>15117763</v>
      </c>
      <c r="H151" s="29">
        <v>18454470</v>
      </c>
      <c r="I151" s="29">
        <v>0</v>
      </c>
      <c r="J151" s="29">
        <v>21778587</v>
      </c>
      <c r="K151" s="57"/>
    </row>
    <row r="152" spans="1:11" ht="22.5" x14ac:dyDescent="0.2">
      <c r="A152" s="7"/>
      <c r="B152" s="28"/>
      <c r="C152" s="71" t="s">
        <v>61</v>
      </c>
      <c r="D152" s="54" t="s">
        <v>117</v>
      </c>
      <c r="E152" s="17" t="s">
        <v>112</v>
      </c>
      <c r="F152" s="29">
        <v>13733619</v>
      </c>
      <c r="G152" s="29">
        <v>25968769</v>
      </c>
      <c r="H152" s="29">
        <v>39048557</v>
      </c>
      <c r="I152" s="29">
        <v>0</v>
      </c>
      <c r="J152" s="29">
        <v>52726869</v>
      </c>
      <c r="K152" s="57"/>
    </row>
    <row r="153" spans="1:11" ht="22.5" x14ac:dyDescent="0.2">
      <c r="A153" s="7"/>
      <c r="B153" s="28"/>
      <c r="C153" s="71" t="s">
        <v>61</v>
      </c>
      <c r="D153" s="54" t="s">
        <v>52</v>
      </c>
      <c r="E153" s="17" t="s">
        <v>51</v>
      </c>
      <c r="F153" s="29">
        <v>2374864</v>
      </c>
      <c r="G153" s="29">
        <v>4368939</v>
      </c>
      <c r="H153" s="29">
        <v>6551288</v>
      </c>
      <c r="I153" s="29">
        <v>0</v>
      </c>
      <c r="J153" s="29">
        <v>8846138</v>
      </c>
      <c r="K153" s="57"/>
    </row>
    <row r="154" spans="1:11" ht="22.5" x14ac:dyDescent="0.2">
      <c r="A154" s="7"/>
      <c r="B154" s="28"/>
      <c r="C154" s="71" t="s">
        <v>61</v>
      </c>
      <c r="D154" s="54" t="s">
        <v>54</v>
      </c>
      <c r="E154" s="17" t="s">
        <v>53</v>
      </c>
      <c r="F154" s="29">
        <v>16417413</v>
      </c>
      <c r="G154" s="29">
        <v>32754052</v>
      </c>
      <c r="H154" s="29">
        <v>48803571</v>
      </c>
      <c r="I154" s="29">
        <v>0</v>
      </c>
      <c r="J154" s="29">
        <v>65898966</v>
      </c>
      <c r="K154" s="57"/>
    </row>
    <row r="155" spans="1:11" ht="22.5" x14ac:dyDescent="0.2">
      <c r="A155" s="7"/>
      <c r="B155" s="28"/>
      <c r="C155" s="71" t="s">
        <v>61</v>
      </c>
      <c r="D155" s="54" t="s">
        <v>56</v>
      </c>
      <c r="E155" s="17" t="s">
        <v>55</v>
      </c>
      <c r="F155" s="29">
        <v>17575331</v>
      </c>
      <c r="G155" s="29">
        <v>36314292</v>
      </c>
      <c r="H155" s="29">
        <v>57759140</v>
      </c>
      <c r="I155" s="29">
        <v>0</v>
      </c>
      <c r="J155" s="29">
        <v>77991287</v>
      </c>
      <c r="K155" s="57"/>
    </row>
    <row r="156" spans="1:11" ht="22.5" x14ac:dyDescent="0.2">
      <c r="A156" s="7"/>
      <c r="B156" s="28"/>
      <c r="C156" s="71" t="s">
        <v>61</v>
      </c>
      <c r="D156" s="54" t="s">
        <v>58</v>
      </c>
      <c r="E156" s="17" t="s">
        <v>57</v>
      </c>
      <c r="F156" s="29">
        <v>9604945</v>
      </c>
      <c r="G156" s="29">
        <v>19846174</v>
      </c>
      <c r="H156" s="29">
        <v>31565457</v>
      </c>
      <c r="I156" s="29">
        <v>0</v>
      </c>
      <c r="J156" s="29">
        <v>42622516</v>
      </c>
      <c r="K156" s="57"/>
    </row>
    <row r="157" spans="1:11" x14ac:dyDescent="0.2">
      <c r="A157" s="7"/>
      <c r="B157" s="28"/>
      <c r="C157" s="71" t="s">
        <v>61</v>
      </c>
      <c r="D157" s="54" t="s">
        <v>118</v>
      </c>
      <c r="E157" s="17" t="s">
        <v>159</v>
      </c>
      <c r="F157" s="29">
        <v>170742</v>
      </c>
      <c r="G157" s="29">
        <v>257339</v>
      </c>
      <c r="H157" s="29">
        <v>355263</v>
      </c>
      <c r="I157" s="29">
        <v>0</v>
      </c>
      <c r="J157" s="29">
        <v>443120</v>
      </c>
      <c r="K157" s="57"/>
    </row>
    <row r="158" spans="1:11" x14ac:dyDescent="0.2">
      <c r="A158" s="7"/>
      <c r="B158" s="28"/>
      <c r="C158" s="71" t="s">
        <v>61</v>
      </c>
      <c r="D158" s="54" t="s">
        <v>69</v>
      </c>
      <c r="E158" s="17" t="s">
        <v>68</v>
      </c>
      <c r="F158" s="29">
        <v>320311</v>
      </c>
      <c r="G158" s="29">
        <v>581401</v>
      </c>
      <c r="H158" s="29">
        <v>882637</v>
      </c>
      <c r="I158" s="29">
        <v>0</v>
      </c>
      <c r="J158" s="29">
        <v>1217825</v>
      </c>
      <c r="K158" s="57"/>
    </row>
    <row r="159" spans="1:11" x14ac:dyDescent="0.2">
      <c r="A159" s="7"/>
      <c r="B159" s="28"/>
      <c r="C159" s="71" t="s">
        <v>61</v>
      </c>
      <c r="D159" s="54" t="s">
        <v>60</v>
      </c>
      <c r="E159" s="17" t="s">
        <v>59</v>
      </c>
      <c r="F159" s="29">
        <v>141770</v>
      </c>
      <c r="G159" s="29">
        <v>196348</v>
      </c>
      <c r="H159" s="29">
        <v>263692</v>
      </c>
      <c r="I159" s="29">
        <v>0</v>
      </c>
      <c r="J159" s="29">
        <v>329778</v>
      </c>
      <c r="K159" s="57"/>
    </row>
    <row r="160" spans="1:11" ht="22.5" x14ac:dyDescent="0.2">
      <c r="A160" s="7"/>
      <c r="B160" s="28"/>
      <c r="C160" s="71" t="s">
        <v>61</v>
      </c>
      <c r="D160" s="54" t="s">
        <v>201</v>
      </c>
      <c r="E160" s="17" t="s">
        <v>202</v>
      </c>
      <c r="F160" s="29">
        <v>168702</v>
      </c>
      <c r="G160" s="29">
        <v>241574</v>
      </c>
      <c r="H160" s="29">
        <v>319033</v>
      </c>
      <c r="I160" s="29">
        <v>0</v>
      </c>
      <c r="J160" s="29">
        <v>398355</v>
      </c>
      <c r="K160" s="57"/>
    </row>
    <row r="161" spans="1:11" x14ac:dyDescent="0.2">
      <c r="A161" s="7"/>
      <c r="B161" s="28"/>
      <c r="C161" s="71" t="s">
        <v>61</v>
      </c>
      <c r="D161" s="54" t="s">
        <v>238</v>
      </c>
      <c r="E161" s="17" t="s">
        <v>115</v>
      </c>
      <c r="F161" s="29">
        <v>1408293</v>
      </c>
      <c r="G161" s="29">
        <v>1733455</v>
      </c>
      <c r="H161" s="29">
        <v>2059658</v>
      </c>
      <c r="I161" s="29">
        <v>0</v>
      </c>
      <c r="J161" s="29">
        <v>2384631</v>
      </c>
      <c r="K161" s="57"/>
    </row>
    <row r="162" spans="1:11" x14ac:dyDescent="0.2">
      <c r="A162" s="7"/>
      <c r="B162" s="28"/>
      <c r="C162" s="71" t="s">
        <v>61</v>
      </c>
      <c r="D162" s="54" t="s">
        <v>119</v>
      </c>
      <c r="E162" s="17" t="s">
        <v>114</v>
      </c>
      <c r="F162" s="29">
        <v>535454</v>
      </c>
      <c r="G162" s="29">
        <v>641568</v>
      </c>
      <c r="H162" s="29">
        <v>747682</v>
      </c>
      <c r="I162" s="29">
        <v>0</v>
      </c>
      <c r="J162" s="29">
        <v>853396</v>
      </c>
      <c r="K162" s="57"/>
    </row>
    <row r="163" spans="1:11" s="30" customFormat="1" x14ac:dyDescent="0.2">
      <c r="A163" s="7"/>
      <c r="B163" s="28"/>
      <c r="C163" s="36" t="s">
        <v>104</v>
      </c>
      <c r="D163" s="54" t="s">
        <v>7</v>
      </c>
      <c r="E163" s="17" t="s">
        <v>96</v>
      </c>
      <c r="F163" s="29">
        <v>2070793</v>
      </c>
      <c r="G163" s="29">
        <v>2547010</v>
      </c>
      <c r="H163" s="29">
        <v>3028129</v>
      </c>
      <c r="I163" s="29">
        <v>0</v>
      </c>
      <c r="J163" s="29">
        <v>3504439</v>
      </c>
      <c r="K163" s="57"/>
    </row>
    <row r="164" spans="1:11" s="30" customFormat="1" x14ac:dyDescent="0.2">
      <c r="A164" s="48">
        <v>35</v>
      </c>
      <c r="B164" s="72" t="s">
        <v>175</v>
      </c>
      <c r="C164" s="40" t="s">
        <v>239</v>
      </c>
      <c r="D164" s="38"/>
      <c r="E164" s="12" t="s">
        <v>13</v>
      </c>
      <c r="F164" s="34">
        <f>SUM(F165:F166)</f>
        <v>3101925</v>
      </c>
      <c r="G164" s="34">
        <f t="shared" ref="G164:J164" si="65">SUM(G165:G166)</f>
        <v>5253766</v>
      </c>
      <c r="H164" s="34">
        <f t="shared" si="65"/>
        <v>7429863</v>
      </c>
      <c r="I164" s="34">
        <f t="shared" si="65"/>
        <v>0</v>
      </c>
      <c r="J164" s="34">
        <f t="shared" si="65"/>
        <v>7429863</v>
      </c>
      <c r="K164" s="61"/>
    </row>
    <row r="165" spans="1:11" s="30" customFormat="1" x14ac:dyDescent="0.2">
      <c r="A165" s="7"/>
      <c r="B165" s="28"/>
      <c r="C165" s="36" t="s">
        <v>14</v>
      </c>
      <c r="D165" s="54" t="s">
        <v>8</v>
      </c>
      <c r="E165" s="17" t="s">
        <v>39</v>
      </c>
      <c r="F165" s="29">
        <v>2250813</v>
      </c>
      <c r="G165" s="29">
        <v>4156126</v>
      </c>
      <c r="H165" s="29">
        <v>5528070</v>
      </c>
      <c r="I165" s="29">
        <v>0</v>
      </c>
      <c r="J165" s="29">
        <v>5528070</v>
      </c>
      <c r="K165" s="57"/>
    </row>
    <row r="166" spans="1:11" s="30" customFormat="1" x14ac:dyDescent="0.2">
      <c r="A166" s="7"/>
      <c r="B166" s="28"/>
      <c r="C166" s="71" t="s">
        <v>61</v>
      </c>
      <c r="D166" s="54" t="s">
        <v>9</v>
      </c>
      <c r="E166" s="17" t="s">
        <v>89</v>
      </c>
      <c r="F166" s="29">
        <v>851112</v>
      </c>
      <c r="G166" s="29">
        <v>1097640</v>
      </c>
      <c r="H166" s="29">
        <v>1901793</v>
      </c>
      <c r="I166" s="29">
        <v>0</v>
      </c>
      <c r="J166" s="29">
        <v>1901793</v>
      </c>
      <c r="K166" s="57"/>
    </row>
    <row r="167" spans="1:11" s="30" customFormat="1" ht="33.75" x14ac:dyDescent="0.2">
      <c r="A167" s="48">
        <v>36</v>
      </c>
      <c r="B167" s="47" t="s">
        <v>176</v>
      </c>
      <c r="C167" s="40" t="s">
        <v>240</v>
      </c>
      <c r="D167" s="38"/>
      <c r="E167" s="12" t="s">
        <v>13</v>
      </c>
      <c r="F167" s="34">
        <f>SUM(F168:F175)</f>
        <v>18048895</v>
      </c>
      <c r="G167" s="34">
        <f t="shared" ref="G167:J167" si="66">SUM(G168:G175)</f>
        <v>18924995</v>
      </c>
      <c r="H167" s="34">
        <f t="shared" si="66"/>
        <v>20017218</v>
      </c>
      <c r="I167" s="34">
        <f t="shared" si="66"/>
        <v>0</v>
      </c>
      <c r="J167" s="34">
        <f t="shared" si="66"/>
        <v>20017218</v>
      </c>
      <c r="K167" s="61"/>
    </row>
    <row r="168" spans="1:11" s="30" customFormat="1" x14ac:dyDescent="0.2">
      <c r="A168" s="7"/>
      <c r="B168" s="28"/>
      <c r="C168" s="71" t="s">
        <v>16</v>
      </c>
      <c r="D168" s="54" t="s">
        <v>103</v>
      </c>
      <c r="E168" s="17" t="s">
        <v>102</v>
      </c>
      <c r="F168" s="29">
        <v>2100385</v>
      </c>
      <c r="G168" s="29">
        <v>2424043</v>
      </c>
      <c r="H168" s="29">
        <v>2924724</v>
      </c>
      <c r="I168" s="29">
        <v>0</v>
      </c>
      <c r="J168" s="29">
        <v>2924724</v>
      </c>
      <c r="K168" s="57"/>
    </row>
    <row r="169" spans="1:11" s="30" customFormat="1" ht="45" x14ac:dyDescent="0.2">
      <c r="A169" s="7"/>
      <c r="B169" s="28"/>
      <c r="C169" s="71" t="s">
        <v>16</v>
      </c>
      <c r="D169" s="73" t="s">
        <v>248</v>
      </c>
      <c r="E169" s="74" t="s">
        <v>248</v>
      </c>
      <c r="F169" s="29">
        <v>10154999</v>
      </c>
      <c r="G169" s="29">
        <v>10347086</v>
      </c>
      <c r="H169" s="29">
        <v>10539174</v>
      </c>
      <c r="I169" s="29">
        <v>0</v>
      </c>
      <c r="J169" s="29">
        <v>10539174</v>
      </c>
      <c r="K169" s="57"/>
    </row>
    <row r="170" spans="1:11" s="30" customFormat="1" ht="22.5" customHeight="1" x14ac:dyDescent="0.2">
      <c r="A170" s="7"/>
      <c r="B170" s="28"/>
      <c r="C170" s="71" t="s">
        <v>61</v>
      </c>
      <c r="D170" s="54" t="s">
        <v>241</v>
      </c>
      <c r="E170" s="17" t="s">
        <v>242</v>
      </c>
      <c r="F170" s="29">
        <v>424800</v>
      </c>
      <c r="G170" s="29">
        <v>781200</v>
      </c>
      <c r="H170" s="29">
        <v>1137600</v>
      </c>
      <c r="I170" s="29">
        <v>0</v>
      </c>
      <c r="J170" s="29">
        <v>1137600</v>
      </c>
      <c r="K170" s="57"/>
    </row>
    <row r="171" spans="1:11" s="30" customFormat="1" ht="22.5" customHeight="1" x14ac:dyDescent="0.2">
      <c r="A171" s="7"/>
      <c r="B171" s="28"/>
      <c r="C171" s="71" t="s">
        <v>61</v>
      </c>
      <c r="D171" s="54" t="s">
        <v>117</v>
      </c>
      <c r="E171" s="17" t="s">
        <v>112</v>
      </c>
      <c r="F171" s="29">
        <v>246642</v>
      </c>
      <c r="G171" s="29">
        <v>265147</v>
      </c>
      <c r="H171" s="29">
        <v>283653</v>
      </c>
      <c r="I171" s="29">
        <v>0</v>
      </c>
      <c r="J171" s="29">
        <v>283653</v>
      </c>
      <c r="K171" s="57"/>
    </row>
    <row r="172" spans="1:11" s="30" customFormat="1" ht="22.5" customHeight="1" x14ac:dyDescent="0.2">
      <c r="A172" s="7"/>
      <c r="B172" s="28"/>
      <c r="C172" s="71" t="s">
        <v>61</v>
      </c>
      <c r="D172" s="54" t="s">
        <v>52</v>
      </c>
      <c r="E172" s="17" t="s">
        <v>51</v>
      </c>
      <c r="F172" s="29">
        <v>1930</v>
      </c>
      <c r="G172" s="29">
        <v>3592</v>
      </c>
      <c r="H172" s="29">
        <v>5254</v>
      </c>
      <c r="I172" s="29">
        <v>0</v>
      </c>
      <c r="J172" s="29">
        <v>5254</v>
      </c>
      <c r="K172" s="57"/>
    </row>
    <row r="173" spans="1:11" s="30" customFormat="1" ht="22.5" customHeight="1" x14ac:dyDescent="0.2">
      <c r="A173" s="7"/>
      <c r="B173" s="28"/>
      <c r="C173" s="71" t="s">
        <v>61</v>
      </c>
      <c r="D173" s="54" t="s">
        <v>54</v>
      </c>
      <c r="E173" s="17" t="s">
        <v>53</v>
      </c>
      <c r="F173" s="29">
        <v>1700177</v>
      </c>
      <c r="G173" s="29">
        <v>1692558</v>
      </c>
      <c r="H173" s="29">
        <v>1708244</v>
      </c>
      <c r="I173" s="29">
        <v>0</v>
      </c>
      <c r="J173" s="29">
        <v>1708244</v>
      </c>
      <c r="K173" s="57"/>
    </row>
    <row r="174" spans="1:11" s="30" customFormat="1" ht="22.5" customHeight="1" x14ac:dyDescent="0.2">
      <c r="A174" s="7"/>
      <c r="B174" s="28"/>
      <c r="C174" s="71" t="s">
        <v>61</v>
      </c>
      <c r="D174" s="54" t="s">
        <v>58</v>
      </c>
      <c r="E174" s="17" t="s">
        <v>57</v>
      </c>
      <c r="F174" s="29">
        <v>3404169</v>
      </c>
      <c r="G174" s="29">
        <v>3411369</v>
      </c>
      <c r="H174" s="29">
        <v>3418569</v>
      </c>
      <c r="I174" s="29">
        <v>0</v>
      </c>
      <c r="J174" s="29">
        <v>3418569</v>
      </c>
      <c r="K174" s="57"/>
    </row>
    <row r="175" spans="1:11" s="30" customFormat="1" ht="37.5" customHeight="1" x14ac:dyDescent="0.2">
      <c r="A175" s="7"/>
      <c r="B175" s="28"/>
      <c r="C175" s="71" t="s">
        <v>61</v>
      </c>
      <c r="D175" s="54" t="s">
        <v>119</v>
      </c>
      <c r="E175" s="17" t="s">
        <v>114</v>
      </c>
      <c r="F175" s="29">
        <v>15793</v>
      </c>
      <c r="G175" s="29">
        <v>0</v>
      </c>
      <c r="H175" s="29">
        <v>0</v>
      </c>
      <c r="I175" s="29">
        <v>0</v>
      </c>
      <c r="J175" s="29">
        <v>0</v>
      </c>
      <c r="K175" s="57"/>
    </row>
    <row r="176" spans="1:11" s="30" customFormat="1" x14ac:dyDescent="0.2">
      <c r="A176" s="7"/>
      <c r="B176" s="28"/>
      <c r="C176" s="71"/>
      <c r="D176" s="54"/>
      <c r="E176" s="17"/>
      <c r="F176" s="29"/>
      <c r="G176" s="29"/>
      <c r="H176" s="29"/>
      <c r="I176" s="29"/>
      <c r="J176" s="29"/>
      <c r="K176" s="57"/>
    </row>
    <row r="177" spans="1:11" s="30" customFormat="1" x14ac:dyDescent="0.2">
      <c r="A177" s="48">
        <v>37</v>
      </c>
      <c r="B177" s="47" t="s">
        <v>153</v>
      </c>
      <c r="C177" s="40" t="s">
        <v>243</v>
      </c>
      <c r="D177" s="38"/>
      <c r="E177" s="12" t="s">
        <v>13</v>
      </c>
      <c r="F177" s="34">
        <f>SUM(F178:F180)</f>
        <v>1039356</v>
      </c>
      <c r="G177" s="34">
        <f t="shared" ref="G177:J177" si="67">SUM(G178:G180)</f>
        <v>0</v>
      </c>
      <c r="H177" s="34">
        <f t="shared" si="67"/>
        <v>0</v>
      </c>
      <c r="I177" s="34">
        <f t="shared" si="67"/>
        <v>0</v>
      </c>
      <c r="J177" s="34">
        <f t="shared" si="67"/>
        <v>0</v>
      </c>
      <c r="K177" s="61"/>
    </row>
    <row r="178" spans="1:11" s="30" customFormat="1" ht="22.5" x14ac:dyDescent="0.2">
      <c r="A178" s="7"/>
      <c r="B178" s="28"/>
      <c r="C178" s="36" t="s">
        <v>19</v>
      </c>
      <c r="D178" s="10" t="s">
        <v>9</v>
      </c>
      <c r="E178" s="17" t="s">
        <v>29</v>
      </c>
      <c r="F178" s="29">
        <v>50215</v>
      </c>
      <c r="G178" s="29">
        <v>0</v>
      </c>
      <c r="H178" s="29">
        <v>0</v>
      </c>
      <c r="I178" s="29">
        <v>0</v>
      </c>
      <c r="J178" s="29">
        <v>0</v>
      </c>
      <c r="K178" s="57"/>
    </row>
    <row r="179" spans="1:11" s="30" customFormat="1" x14ac:dyDescent="0.2">
      <c r="A179" s="7"/>
      <c r="B179" s="28"/>
      <c r="C179" s="36" t="s">
        <v>19</v>
      </c>
      <c r="D179" s="10" t="s">
        <v>5</v>
      </c>
      <c r="E179" s="17" t="s">
        <v>28</v>
      </c>
      <c r="F179" s="29">
        <v>518572</v>
      </c>
      <c r="G179" s="29">
        <v>0</v>
      </c>
      <c r="H179" s="29">
        <v>0</v>
      </c>
      <c r="I179" s="29">
        <v>0</v>
      </c>
      <c r="J179" s="29">
        <v>0</v>
      </c>
      <c r="K179" s="57"/>
    </row>
    <row r="180" spans="1:11" s="30" customFormat="1" x14ac:dyDescent="0.2">
      <c r="A180" s="21"/>
      <c r="B180" s="28"/>
      <c r="C180" s="14" t="s">
        <v>50</v>
      </c>
      <c r="D180" s="23" t="s">
        <v>10</v>
      </c>
      <c r="E180" s="22" t="s">
        <v>125</v>
      </c>
      <c r="F180" s="29">
        <v>470569</v>
      </c>
      <c r="G180" s="29">
        <v>0</v>
      </c>
      <c r="H180" s="29">
        <v>0</v>
      </c>
      <c r="I180" s="29">
        <v>0</v>
      </c>
      <c r="J180" s="29">
        <v>0</v>
      </c>
      <c r="K180" s="29"/>
    </row>
    <row r="181" spans="1:11" ht="44.25" customHeight="1" x14ac:dyDescent="0.2">
      <c r="A181" s="66"/>
      <c r="B181" s="84" t="s">
        <v>256</v>
      </c>
      <c r="C181" s="84"/>
      <c r="D181" s="84"/>
      <c r="E181" s="84"/>
      <c r="F181" s="84"/>
      <c r="G181" s="84"/>
      <c r="H181" s="84"/>
      <c r="I181" s="84"/>
      <c r="J181" s="3"/>
      <c r="K181" s="3"/>
    </row>
    <row r="182" spans="1:11" ht="12" x14ac:dyDescent="0.2">
      <c r="A182" s="66"/>
      <c r="B182" s="84" t="s">
        <v>255</v>
      </c>
      <c r="C182" s="84"/>
      <c r="D182" s="84"/>
      <c r="E182" s="84"/>
      <c r="F182" s="84"/>
      <c r="G182" s="84"/>
      <c r="H182" s="84"/>
      <c r="I182" s="84"/>
      <c r="J182" s="3"/>
      <c r="K182" s="3"/>
    </row>
    <row r="183" spans="1:11" ht="12" x14ac:dyDescent="0.2">
      <c r="A183" s="66"/>
      <c r="B183" s="86"/>
      <c r="C183" s="86"/>
      <c r="D183" s="86"/>
      <c r="E183" s="86"/>
      <c r="F183" s="86"/>
      <c r="G183" s="86"/>
      <c r="H183" s="86"/>
      <c r="I183" s="86"/>
      <c r="J183" s="3"/>
      <c r="K183" s="3"/>
    </row>
    <row r="184" spans="1:11" ht="12" x14ac:dyDescent="0.2">
      <c r="A184" s="66"/>
      <c r="B184" s="86"/>
      <c r="C184" s="86"/>
      <c r="D184" s="86"/>
      <c r="E184" s="86"/>
      <c r="F184" s="86"/>
      <c r="G184" s="86"/>
      <c r="H184" s="86"/>
      <c r="I184" s="86"/>
      <c r="J184" s="3"/>
      <c r="K184" s="3"/>
    </row>
    <row r="185" spans="1:11" ht="12" x14ac:dyDescent="0.2">
      <c r="A185" s="66"/>
      <c r="B185" s="86"/>
      <c r="C185" s="86"/>
      <c r="D185" s="86"/>
      <c r="E185" s="86"/>
      <c r="F185" s="86"/>
      <c r="G185" s="86"/>
      <c r="H185" s="67"/>
      <c r="I185" s="67"/>
      <c r="J185" s="3"/>
      <c r="K185" s="3"/>
    </row>
    <row r="186" spans="1:11" ht="12" x14ac:dyDescent="0.2">
      <c r="A186" s="66"/>
      <c r="B186" s="86"/>
      <c r="C186" s="86"/>
      <c r="D186" s="86"/>
      <c r="E186" s="86"/>
      <c r="F186" s="86"/>
      <c r="G186" s="86"/>
      <c r="H186" s="86"/>
      <c r="I186" s="86"/>
    </row>
    <row r="188" spans="1:11" x14ac:dyDescent="0.2">
      <c r="C188" s="25" t="s">
        <v>45</v>
      </c>
      <c r="E188" s="87" t="s">
        <v>46</v>
      </c>
      <c r="F188" s="87"/>
      <c r="G188" s="87"/>
      <c r="J188" s="9"/>
    </row>
    <row r="192" spans="1:11" x14ac:dyDescent="0.2">
      <c r="A192" s="15"/>
      <c r="B192" s="15"/>
    </row>
    <row r="193" spans="1:16" s="9" customFormat="1" x14ac:dyDescent="0.2">
      <c r="A193" s="15"/>
      <c r="B193" s="15"/>
      <c r="C193" s="6"/>
      <c r="E193" s="6"/>
      <c r="F193" s="3"/>
      <c r="G193" s="3"/>
      <c r="H193" s="3"/>
      <c r="I193" s="3"/>
      <c r="J193" s="18"/>
      <c r="K193" s="5"/>
      <c r="L193" s="3"/>
      <c r="M193" s="3"/>
      <c r="N193" s="3"/>
      <c r="O193" s="3"/>
      <c r="P193" s="3"/>
    </row>
    <row r="194" spans="1:16" s="9" customFormat="1" ht="30" customHeight="1" x14ac:dyDescent="0.2">
      <c r="A194" s="85" t="s">
        <v>155</v>
      </c>
      <c r="B194" s="85"/>
      <c r="C194" s="85"/>
      <c r="E194" s="6"/>
      <c r="F194" s="3"/>
      <c r="G194" s="3"/>
      <c r="H194" s="3"/>
      <c r="I194" s="3"/>
      <c r="J194" s="18"/>
      <c r="K194" s="5"/>
      <c r="L194" s="3"/>
      <c r="M194" s="3"/>
      <c r="N194" s="3"/>
      <c r="O194" s="3"/>
      <c r="P194" s="3"/>
    </row>
  </sheetData>
  <mergeCells count="14">
    <mergeCell ref="B181:I181"/>
    <mergeCell ref="A194:C194"/>
    <mergeCell ref="B182:I182"/>
    <mergeCell ref="B183:I183"/>
    <mergeCell ref="B184:I184"/>
    <mergeCell ref="B185:G185"/>
    <mergeCell ref="E188:G188"/>
    <mergeCell ref="B186:I186"/>
    <mergeCell ref="D114:E114"/>
    <mergeCell ref="G1:K2"/>
    <mergeCell ref="A4:K4"/>
    <mergeCell ref="F6:H6"/>
    <mergeCell ref="D7:E7"/>
    <mergeCell ref="A8:E8"/>
  </mergeCells>
  <dataValidations disablePrompts="1" count="2">
    <dataValidation type="whole" errorStyle="information" allowBlank="1" showInputMessage="1" showErrorMessage="1" error="Jāievada skaitlis" sqref="F169:H174 F130:J130 F132:J132">
      <formula1>-1000000000000</formula1>
      <formula2>1000000000000</formula2>
    </dataValidation>
    <dataValidation type="whole" errorStyle="information" allowBlank="1" showInputMessage="1" showErrorMessage="1" error="Jāievada skaitlis" sqref="F124:J124 F126:J126 F138:J138">
      <formula1>-100000000000000</formula1>
      <formula2>100000000000000</formula2>
    </dataValidation>
  </dataValidations>
  <pageMargins left="0.31496062992125984" right="0.31496062992125984" top="0.35433070866141736" bottom="0.94488188976377963" header="0.31496062992125984" footer="0.31496062992125984"/>
  <pageSetup paperSize="9" scale="79" fitToHeight="0" orientation="landscape" r:id="rId1"/>
  <headerFooter>
    <oddFooter>&amp;L&amp;"Arial,Regular"&amp;8FMzinp2_180821_PP&amp;R&amp;"Arial,Regular"&amp;8&amp;P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 pielikums informatīvajam ziņojumam "Par ministriju un citu centrālo valsts iestāžu prioritārajiem pasākumiem 2022., 2023. un 2024. gadam"</dc:title>
  <dc:subject>Pielikums</dc:subject>
  <dc:creator>Edgars Vigups</dc:creator>
  <cp:keywords>edgars.vigups@fm.gov.lv T.67095676</cp:keywords>
  <dc:description>67095676, edgars.vigups@fm.gov.lv</dc:description>
  <cp:lastModifiedBy>Klinta Stafecka</cp:lastModifiedBy>
  <cp:lastPrinted>2021-08-18T12:05:03Z</cp:lastPrinted>
  <dcterms:created xsi:type="dcterms:W3CDTF">2016-07-27T10:07:23Z</dcterms:created>
  <dcterms:modified xsi:type="dcterms:W3CDTF">2021-08-18T12:05:07Z</dcterms:modified>
</cp:coreProperties>
</file>